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Abril Mayo Junio 2019\PNT\30\Estadística abril a junio\Visitas Carcelarias\"/>
    </mc:Choice>
  </mc:AlternateContent>
  <bookViews>
    <workbookView xWindow="120" yWindow="300" windowWidth="28515" windowHeight="12405"/>
  </bookViews>
  <sheets>
    <sheet name="Visita car primer trimestre" sheetId="3" r:id="rId1"/>
    <sheet name="Estadística Visitas carcelarias" sheetId="4" r:id="rId2"/>
  </sheets>
  <definedNames>
    <definedName name="_xlnm._FilterDatabase" localSheetId="0" hidden="1">'Visita car primer trimestre'!$A$1:$O$17</definedName>
    <definedName name="_xlnm.Print_Area" localSheetId="1">'Estadística Visitas carcelarias'!$A$1:$H$15</definedName>
    <definedName name="_xlnm.Print_Titles" localSheetId="1">'Estadística Visitas carcelarias'!$1:$1</definedName>
    <definedName name="_xlnm.Print_Titles" localSheetId="0">'Visita car primer trimestre'!$1:$2</definedName>
  </definedNames>
  <calcPr calcId="152511" iterateCount="172"/>
</workbook>
</file>

<file path=xl/calcChain.xml><?xml version="1.0" encoding="utf-8"?>
<calcChain xmlns="http://schemas.openxmlformats.org/spreadsheetml/2006/main">
  <c r="F54" i="3" l="1"/>
  <c r="G54" i="3"/>
  <c r="H54" i="3"/>
  <c r="I54" i="3"/>
  <c r="J54" i="3"/>
  <c r="E54" i="3"/>
  <c r="O63" i="3"/>
  <c r="L55" i="3"/>
  <c r="K55" i="3"/>
  <c r="O33" i="3"/>
  <c r="O14" i="3"/>
  <c r="F3" i="3"/>
  <c r="G3" i="3"/>
  <c r="H3" i="3"/>
  <c r="I3" i="3"/>
  <c r="J3" i="3"/>
  <c r="L3" i="3" s="1"/>
  <c r="E3" i="3"/>
  <c r="L6" i="3"/>
  <c r="K6" i="3"/>
  <c r="L5" i="3"/>
  <c r="K5" i="3"/>
  <c r="L4" i="3"/>
  <c r="K4" i="3"/>
  <c r="L29" i="3"/>
  <c r="K29" i="3"/>
  <c r="L28" i="3"/>
  <c r="K28" i="3"/>
  <c r="M28" i="3" s="1"/>
  <c r="J27" i="3"/>
  <c r="I27" i="3"/>
  <c r="H27" i="3"/>
  <c r="G27" i="3"/>
  <c r="F27" i="3"/>
  <c r="E27" i="3"/>
  <c r="H6" i="4"/>
  <c r="H7" i="4"/>
  <c r="H8" i="4"/>
  <c r="H9" i="4"/>
  <c r="H10" i="4"/>
  <c r="H11" i="4"/>
  <c r="H12" i="4"/>
  <c r="H13" i="4"/>
  <c r="H14" i="4"/>
  <c r="H5" i="4"/>
  <c r="H15" i="4" s="1"/>
  <c r="G15" i="4"/>
  <c r="K3" i="3" l="1"/>
  <c r="M5" i="3"/>
  <c r="M29" i="3"/>
  <c r="M55" i="3"/>
  <c r="M4" i="3"/>
  <c r="K27" i="3"/>
  <c r="L27" i="3"/>
  <c r="M6" i="3"/>
  <c r="M3" i="3"/>
  <c r="M27" i="3" l="1"/>
  <c r="O38" i="3"/>
  <c r="L37" i="3"/>
  <c r="K37" i="3"/>
  <c r="L36" i="3"/>
  <c r="K36" i="3"/>
  <c r="L35" i="3"/>
  <c r="K35" i="3"/>
  <c r="J34" i="3"/>
  <c r="I34" i="3"/>
  <c r="H34" i="3"/>
  <c r="G34" i="3"/>
  <c r="F34" i="3"/>
  <c r="E34" i="3"/>
  <c r="O91" i="3"/>
  <c r="F83" i="3"/>
  <c r="G83" i="3"/>
  <c r="H83" i="3"/>
  <c r="I83" i="3"/>
  <c r="J83" i="3"/>
  <c r="E83" i="3"/>
  <c r="L86" i="3"/>
  <c r="M86" i="3" s="1"/>
  <c r="L85" i="3"/>
  <c r="M85" i="3" s="1"/>
  <c r="L84" i="3"/>
  <c r="M84" i="3" s="1"/>
  <c r="O96" i="3"/>
  <c r="O103" i="3"/>
  <c r="K97" i="3"/>
  <c r="F97" i="3"/>
  <c r="G97" i="3"/>
  <c r="H97" i="3"/>
  <c r="I97" i="3"/>
  <c r="J97" i="3"/>
  <c r="E97" i="3"/>
  <c r="L101" i="3"/>
  <c r="M101" i="3" s="1"/>
  <c r="L100" i="3"/>
  <c r="M100" i="3" s="1"/>
  <c r="L99" i="3"/>
  <c r="M99" i="3" s="1"/>
  <c r="L98" i="3"/>
  <c r="M98" i="3" s="1"/>
  <c r="O26" i="3"/>
  <c r="F19" i="3"/>
  <c r="G19" i="3"/>
  <c r="H19" i="3"/>
  <c r="I19" i="3"/>
  <c r="J19" i="3"/>
  <c r="E19" i="3"/>
  <c r="L22" i="3"/>
  <c r="K22" i="3"/>
  <c r="L21" i="3"/>
  <c r="K21" i="3"/>
  <c r="L20" i="3"/>
  <c r="K20" i="3"/>
  <c r="F15" i="4"/>
  <c r="K19" i="3" l="1"/>
  <c r="L83" i="3"/>
  <c r="M22" i="3"/>
  <c r="M35" i="3"/>
  <c r="M97" i="3"/>
  <c r="K83" i="3"/>
  <c r="M83" i="3"/>
  <c r="M37" i="3"/>
  <c r="K34" i="3"/>
  <c r="M36" i="3"/>
  <c r="L34" i="3"/>
  <c r="L97" i="3"/>
  <c r="L19" i="3"/>
  <c r="M19" i="3" s="1"/>
  <c r="M21" i="3"/>
  <c r="M20" i="3"/>
  <c r="F15" i="3"/>
  <c r="G15" i="3"/>
  <c r="H15" i="3"/>
  <c r="I15" i="3"/>
  <c r="J15" i="3"/>
  <c r="E15" i="3"/>
  <c r="K92" i="3"/>
  <c r="F92" i="3"/>
  <c r="G92" i="3"/>
  <c r="H92" i="3"/>
  <c r="I92" i="3"/>
  <c r="J92" i="3"/>
  <c r="E92" i="3"/>
  <c r="L95" i="3"/>
  <c r="M95" i="3" s="1"/>
  <c r="L94" i="3"/>
  <c r="M94" i="3" s="1"/>
  <c r="L93" i="3"/>
  <c r="M93" i="3" s="1"/>
  <c r="K64" i="3"/>
  <c r="F64" i="3"/>
  <c r="G64" i="3"/>
  <c r="H64" i="3"/>
  <c r="I64" i="3"/>
  <c r="J64" i="3"/>
  <c r="E64" i="3"/>
  <c r="L71" i="3"/>
  <c r="M71" i="3" s="1"/>
  <c r="L69" i="3"/>
  <c r="M69" i="3" s="1"/>
  <c r="L70" i="3"/>
  <c r="M70" i="3" s="1"/>
  <c r="L40" i="3"/>
  <c r="K40" i="3"/>
  <c r="E15" i="4"/>
  <c r="M92" i="3" l="1"/>
  <c r="K15" i="3"/>
  <c r="M34" i="3"/>
  <c r="L15" i="3"/>
  <c r="L92" i="3"/>
  <c r="B15" i="4"/>
  <c r="L17" i="3"/>
  <c r="L16" i="3"/>
  <c r="K17" i="3"/>
  <c r="K16" i="3"/>
  <c r="O18" i="3"/>
  <c r="O53" i="3"/>
  <c r="O82" i="3"/>
  <c r="O104" i="3" s="1"/>
  <c r="M15" i="3" l="1"/>
  <c r="M17" i="3"/>
  <c r="J39" i="3" l="1"/>
  <c r="J104" i="3" s="1"/>
  <c r="F39" i="3"/>
  <c r="G39" i="3"/>
  <c r="G104" i="3" s="1"/>
  <c r="H39" i="3"/>
  <c r="H104" i="3" s="1"/>
  <c r="I39" i="3"/>
  <c r="I104" i="3" s="1"/>
  <c r="E39" i="3"/>
  <c r="E104" i="3" l="1"/>
  <c r="K104" i="3" s="1"/>
  <c r="F104" i="3"/>
  <c r="L104" i="3" s="1"/>
  <c r="L39" i="3"/>
  <c r="K39" i="3"/>
  <c r="M40" i="3"/>
  <c r="M104" i="3" l="1"/>
  <c r="C15" i="4"/>
  <c r="D15" i="4"/>
  <c r="L68" i="3" l="1"/>
  <c r="M68" i="3" s="1"/>
  <c r="L67" i="3"/>
  <c r="M67" i="3" s="1"/>
  <c r="L66" i="3"/>
  <c r="M66" i="3" s="1"/>
  <c r="L65" i="3"/>
  <c r="L64" i="3" l="1"/>
  <c r="M65" i="3"/>
  <c r="M64" i="3" s="1"/>
  <c r="M16" i="3"/>
  <c r="M39" i="3" l="1"/>
  <c r="L54" i="3"/>
  <c r="K54" i="3"/>
  <c r="M54" i="3" s="1"/>
</calcChain>
</file>

<file path=xl/sharedStrings.xml><?xml version="1.0" encoding="utf-8"?>
<sst xmlns="http://schemas.openxmlformats.org/spreadsheetml/2006/main" count="204" uniqueCount="102">
  <si>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</si>
  <si>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</si>
  <si>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</si>
  <si>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</si>
  <si>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</si>
  <si>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</si>
  <si>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</si>
  <si>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</si>
  <si>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</si>
  <si>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N° 
Prog.</t>
  </si>
  <si>
    <t>Etnia</t>
  </si>
  <si>
    <t>M</t>
  </si>
  <si>
    <t>H</t>
  </si>
  <si>
    <t>Náhuatl</t>
  </si>
  <si>
    <t>T O T A L</t>
  </si>
  <si>
    <t>*Total General</t>
  </si>
  <si>
    <t>Tipo de Incidencia Delictiva</t>
  </si>
  <si>
    <t>Número de Procesados</t>
  </si>
  <si>
    <t>Número de Sentenciados</t>
  </si>
  <si>
    <t>Número de Viculados a proceso</t>
  </si>
  <si>
    <t>Visitas carcelarias</t>
  </si>
  <si>
    <t>Ene</t>
  </si>
  <si>
    <t>Feb</t>
  </si>
  <si>
    <t>Mar</t>
  </si>
  <si>
    <t>Personal de la FCEAIDH</t>
  </si>
  <si>
    <t>Totonaco</t>
  </si>
  <si>
    <t>Sub total</t>
  </si>
  <si>
    <t>Zongolica II</t>
  </si>
  <si>
    <t>Hueyapan de Ocampo</t>
  </si>
  <si>
    <t>Pederastia</t>
  </si>
  <si>
    <t>Secuestro agravado</t>
  </si>
  <si>
    <t>Violencia familiar</t>
  </si>
  <si>
    <t>Violación específica</t>
  </si>
  <si>
    <t>Homicidio calificado</t>
  </si>
  <si>
    <t>Lesiones calificadas</t>
  </si>
  <si>
    <t>Homicidio doloso calificado</t>
  </si>
  <si>
    <t>Lesiones</t>
  </si>
  <si>
    <t>Feminicidio</t>
  </si>
  <si>
    <t>Homicidio simple</t>
  </si>
  <si>
    <t>Homicidio doloso</t>
  </si>
  <si>
    <t>Hueyapan de ocampo</t>
  </si>
  <si>
    <t>Abr</t>
  </si>
  <si>
    <t>Teenek</t>
  </si>
  <si>
    <t>Fraude específico</t>
  </si>
  <si>
    <t>Robo</t>
  </si>
  <si>
    <t>Lesiones culposas</t>
  </si>
  <si>
    <t>Fraude genérico</t>
  </si>
  <si>
    <t>Contra la preservación del lugar de los hechos</t>
  </si>
  <si>
    <t>Homicidios calificados</t>
  </si>
  <si>
    <t>Homicidio culposo</t>
  </si>
  <si>
    <t xml:space="preserve">Pederastia agravada </t>
  </si>
  <si>
    <t>Abuso de autoridad</t>
  </si>
  <si>
    <t>Mazatecos</t>
  </si>
  <si>
    <t>Zapotecos</t>
  </si>
  <si>
    <t>Mixteco</t>
  </si>
  <si>
    <t>Chinanteco</t>
  </si>
  <si>
    <t>Nahua</t>
  </si>
  <si>
    <t>Robo específico</t>
  </si>
  <si>
    <t>Robo agravado</t>
  </si>
  <si>
    <t>Lesiones dolosas</t>
  </si>
  <si>
    <t>Abuso de confianza</t>
  </si>
  <si>
    <t>Secuestro express agravado</t>
  </si>
  <si>
    <t>Contra el respeto de los muertos</t>
  </si>
  <si>
    <t>Privación de la libertad física</t>
  </si>
  <si>
    <t>Oficinas centrales</t>
  </si>
  <si>
    <t>Secuestro</t>
  </si>
  <si>
    <t>Desaparición forzada de persona</t>
  </si>
  <si>
    <t>Centro penitenciario</t>
  </si>
  <si>
    <t>May</t>
  </si>
  <si>
    <t>Robo calificado</t>
  </si>
  <si>
    <t>Tráfico de menores</t>
  </si>
  <si>
    <t>Violación específica agravada</t>
  </si>
  <si>
    <t>Popoluca</t>
  </si>
  <si>
    <t>Violación agravada</t>
  </si>
  <si>
    <t>Tentativa de violación</t>
  </si>
  <si>
    <t>Lesiones dolosas calificadas</t>
  </si>
  <si>
    <t>Mazateco</t>
  </si>
  <si>
    <t>Pederastia agravada</t>
  </si>
  <si>
    <t>Homicidio por abuso erótico sexual</t>
  </si>
  <si>
    <t>Tzotzil</t>
  </si>
  <si>
    <t>Tzeltal</t>
  </si>
  <si>
    <t>Jun</t>
  </si>
  <si>
    <t>1.- Chicontepec</t>
  </si>
  <si>
    <t>Otomí</t>
  </si>
  <si>
    <t>Violación</t>
  </si>
  <si>
    <t>Violación genérica</t>
  </si>
  <si>
    <t>Homicidio</t>
  </si>
  <si>
    <t>Lesiones dolosas agravadas</t>
  </si>
  <si>
    <t>2.- Pánuco</t>
  </si>
  <si>
    <t>3.- Ozuluama</t>
  </si>
  <si>
    <t>4.- Tantoyuca</t>
  </si>
  <si>
    <t>Pederastiia agravada</t>
  </si>
  <si>
    <t>Abigeato</t>
  </si>
  <si>
    <t>5.- Amatlán de los Reyes</t>
  </si>
  <si>
    <t>6.- Zongolica</t>
  </si>
  <si>
    <t>7.- Zongolica</t>
  </si>
  <si>
    <t>Homicidio doloso simple</t>
  </si>
  <si>
    <t>*Fuente: Fiscalía Coordinadora Especializada en Asuntos Indígenas y de Derechos Humanos
Área de Estadística y Procesamiento de Datos
fecha: 11/07/2019.</t>
  </si>
  <si>
    <t>8.- Cosamaloapan</t>
  </si>
  <si>
    <t>9.- Coatzacoalcos</t>
  </si>
  <si>
    <t>10.- Pacho Viejo</t>
  </si>
  <si>
    <t>11.- Misantla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</si>
</sst>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Neo Sans Pro"/>
      <family val="2"/>
    </font>
    <font>
      <sz val="11"/>
      <color theme="1"/>
      <name val="Neo Sans Pro"/>
      <family val="2"/>
    </font>
    <font>
      <sz val="10"/>
      <color theme="1"/>
      <name val="Neo Sans Pro"/>
      <family val="2"/>
    </font>
    <font>
      <sz val="10"/>
      <name val="Neo Sans Pro"/>
      <family val="2"/>
    </font>
    <font>
      <b/>
      <sz val="10"/>
      <name val="Neo Sans Pro"/>
      <family val="2"/>
    </font>
    <font>
      <sz val="9"/>
      <name val="Neo Sans Pro"/>
      <family val="2"/>
    </font>
    <font>
      <sz val="11"/>
      <name val="Neo Sans Pro"/>
      <family val="2"/>
    </font>
    <font>
      <sz val="8"/>
      <name val="Neo Sans Pro"/>
      <family val="2"/>
    </font>
    <font>
      <sz val="12"/>
      <color rgb="FFFF0000"/>
      <name val="Neo Sans Pro"/>
      <family val="2"/>
    </font>
    <font>
      <sz val="12"/>
      <color rgb="FF000000"/>
      <name val="Neo Sans Pro"/>
      <family val="2"/>
    </font>
    <font>
      <b/>
      <sz val="12"/>
      <color rgb="FFFF0000"/>
      <name val="Neo Sans Pro"/>
      <family val="2"/>
    </font>
    <font>
      <b/>
      <sz val="9"/>
      <name val="Neo Sans Pro"/>
      <family val="2"/>
    </font>
    <font>
      <sz val="9"/>
      <color theme="1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5" fillId="0" borderId="0" xfId="9" applyFont="1" applyFill="1"/>
    <xf numFmtId="0" fontId="7" fillId="0" borderId="5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vertical="center"/>
    </xf>
    <xf numFmtId="0" fontId="8" fillId="0" borderId="9" xfId="9" applyFont="1" applyFill="1" applyBorder="1" applyAlignment="1">
      <alignment vertical="center"/>
    </xf>
    <xf numFmtId="0" fontId="8" fillId="0" borderId="1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7" fillId="0" borderId="1" xfId="9" applyFont="1" applyFill="1" applyBorder="1" applyAlignment="1">
      <alignment horizontal="left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0" xfId="9" applyFont="1" applyFill="1" applyBorder="1"/>
    <xf numFmtId="0" fontId="7" fillId="0" borderId="0" xfId="9" applyFont="1" applyFill="1" applyBorder="1" applyAlignment="1">
      <alignment horizontal="center" vertical="center"/>
    </xf>
    <xf numFmtId="0" fontId="7" fillId="0" borderId="13" xfId="9" applyFont="1" applyFill="1" applyBorder="1" applyAlignment="1">
      <alignment horizontal="center" vertical="center"/>
    </xf>
    <xf numFmtId="0" fontId="7" fillId="0" borderId="14" xfId="9" applyFont="1" applyFill="1" applyBorder="1" applyAlignment="1">
      <alignment horizontal="center" vertical="center"/>
    </xf>
    <xf numFmtId="0" fontId="5" fillId="0" borderId="0" xfId="9" applyFont="1" applyFill="1" applyBorder="1"/>
    <xf numFmtId="0" fontId="8" fillId="0" borderId="9" xfId="9" applyFont="1" applyFill="1" applyBorder="1" applyAlignment="1">
      <alignment horizontal="left" vertical="center"/>
    </xf>
    <xf numFmtId="0" fontId="7" fillId="0" borderId="14" xfId="9" applyFont="1" applyFill="1" applyBorder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0" fontId="7" fillId="0" borderId="2" xfId="9" applyFont="1" applyFill="1" applyBorder="1" applyAlignment="1">
      <alignment horizontal="center" vertical="center"/>
    </xf>
    <xf numFmtId="0" fontId="7" fillId="0" borderId="15" xfId="9" applyFont="1" applyFill="1" applyBorder="1" applyAlignment="1">
      <alignment horizontal="center" vertical="center"/>
    </xf>
    <xf numFmtId="0" fontId="7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vertical="center"/>
    </xf>
    <xf numFmtId="0" fontId="6" fillId="0" borderId="21" xfId="9" applyFont="1" applyFill="1" applyBorder="1" applyAlignment="1">
      <alignment horizontal="center" vertical="center"/>
    </xf>
    <xf numFmtId="0" fontId="7" fillId="0" borderId="21" xfId="9" applyFont="1" applyFill="1" applyBorder="1" applyAlignment="1">
      <alignment vertical="center"/>
    </xf>
    <xf numFmtId="0" fontId="6" fillId="0" borderId="12" xfId="9" applyFont="1" applyFill="1" applyBorder="1" applyAlignment="1">
      <alignment horizontal="center" vertical="center"/>
    </xf>
    <xf numFmtId="0" fontId="7" fillId="0" borderId="8" xfId="9" applyFont="1" applyFill="1" applyBorder="1" applyAlignment="1">
      <alignment vertical="center"/>
    </xf>
    <xf numFmtId="0" fontId="7" fillId="0" borderId="15" xfId="9" applyFont="1" applyFill="1" applyBorder="1" applyAlignment="1">
      <alignment vertical="center"/>
    </xf>
    <xf numFmtId="0" fontId="6" fillId="0" borderId="11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0" fontId="8" fillId="2" borderId="10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/>
    </xf>
    <xf numFmtId="0" fontId="7" fillId="0" borderId="14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vertical="center"/>
    </xf>
    <xf numFmtId="0" fontId="7" fillId="0" borderId="22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 wrapText="1"/>
    </xf>
    <xf numFmtId="0" fontId="7" fillId="0" borderId="11" xfId="9" applyFont="1" applyFill="1" applyBorder="1" applyAlignment="1">
      <alignment vertical="center"/>
    </xf>
    <xf numFmtId="0" fontId="8" fillId="0" borderId="11" xfId="9" applyFont="1" applyFill="1" applyBorder="1" applyAlignment="1">
      <alignment horizontal="center" vertical="center"/>
    </xf>
    <xf numFmtId="0" fontId="9" fillId="0" borderId="11" xfId="9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  <xf numFmtId="0" fontId="15" fillId="0" borderId="9" xfId="9" applyFont="1" applyFill="1" applyBorder="1" applyAlignment="1">
      <alignment horizontal="center" vertical="center" wrapText="1"/>
    </xf>
    <xf numFmtId="0" fontId="15" fillId="0" borderId="2" xfId="9" applyFont="1" applyFill="1" applyBorder="1" applyAlignment="1">
      <alignment horizontal="center" vertical="center" wrapText="1"/>
    </xf>
    <xf numFmtId="0" fontId="7" fillId="0" borderId="14" xfId="9" applyFont="1" applyFill="1" applyBorder="1" applyAlignment="1">
      <alignment horizontal="center" vertical="center"/>
    </xf>
    <xf numFmtId="0" fontId="7" fillId="0" borderId="14" xfId="9" applyFont="1" applyFill="1" applyBorder="1" applyAlignment="1">
      <alignment horizontal="center" vertical="center"/>
    </xf>
    <xf numFmtId="0" fontId="7" fillId="0" borderId="14" xfId="9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left" vertical="center"/>
    </xf>
    <xf numFmtId="0" fontId="7" fillId="0" borderId="14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vertical="center"/>
    </xf>
    <xf numFmtId="0" fontId="7" fillId="0" borderId="12" xfId="9" applyFont="1" applyFill="1" applyBorder="1" applyAlignment="1">
      <alignment vertical="center"/>
    </xf>
    <xf numFmtId="0" fontId="7" fillId="0" borderId="4" xfId="9" applyFont="1" applyFill="1" applyBorder="1" applyAlignment="1">
      <alignment vertical="center"/>
    </xf>
    <xf numFmtId="0" fontId="7" fillId="0" borderId="3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/>
    </xf>
    <xf numFmtId="0" fontId="16" fillId="0" borderId="1" xfId="9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vertical="center"/>
    </xf>
    <xf numFmtId="0" fontId="7" fillId="0" borderId="10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left" vertical="center" wrapText="1"/>
    </xf>
    <xf numFmtId="0" fontId="9" fillId="0" borderId="11" xfId="9" applyFont="1" applyFill="1" applyBorder="1" applyAlignment="1">
      <alignment horizontal="left" vertical="center" wrapText="1"/>
    </xf>
    <xf numFmtId="0" fontId="9" fillId="0" borderId="9" xfId="9" applyFont="1" applyFill="1" applyBorder="1" applyAlignment="1">
      <alignment horizontal="left" vertical="center" wrapText="1"/>
    </xf>
    <xf numFmtId="0" fontId="9" fillId="0" borderId="3" xfId="9" applyFont="1" applyFill="1" applyBorder="1" applyAlignment="1">
      <alignment horizontal="left" vertical="center" wrapText="1"/>
    </xf>
    <xf numFmtId="0" fontId="16" fillId="0" borderId="1" xfId="9" applyFont="1" applyFill="1" applyBorder="1" applyAlignment="1">
      <alignment horizontal="left" vertical="center" wrapText="1"/>
    </xf>
    <xf numFmtId="0" fontId="7" fillId="0" borderId="9" xfId="9" applyFont="1" applyFill="1" applyBorder="1" applyAlignment="1">
      <alignment horizontal="center" vertical="center"/>
    </xf>
    <xf numFmtId="0" fontId="8" fillId="0" borderId="1" xfId="9" applyFont="1" applyFill="1" applyBorder="1" applyAlignment="1">
      <alignment vertical="center"/>
    </xf>
    <xf numFmtId="0" fontId="15" fillId="0" borderId="18" xfId="9" applyFont="1" applyFill="1" applyBorder="1" applyAlignment="1">
      <alignment horizontal="center" vertical="center" wrapText="1"/>
    </xf>
    <xf numFmtId="0" fontId="15" fillId="0" borderId="19" xfId="9" applyFont="1" applyFill="1" applyBorder="1" applyAlignment="1">
      <alignment horizontal="center" vertical="center" wrapText="1"/>
    </xf>
    <xf numFmtId="0" fontId="15" fillId="0" borderId="16" xfId="9" applyFont="1" applyFill="1" applyBorder="1" applyAlignment="1">
      <alignment horizontal="center" vertical="center"/>
    </xf>
    <xf numFmtId="0" fontId="15" fillId="0" borderId="17" xfId="9" applyFont="1" applyFill="1" applyBorder="1" applyAlignment="1">
      <alignment horizontal="center" vertical="center"/>
    </xf>
    <xf numFmtId="0" fontId="6" fillId="0" borderId="9" xfId="9" applyFont="1" applyFill="1" applyBorder="1" applyAlignment="1">
      <alignment horizontal="left" vertical="center" wrapText="1"/>
    </xf>
    <xf numFmtId="0" fontId="6" fillId="0" borderId="2" xfId="9" applyFont="1" applyFill="1" applyBorder="1" applyAlignment="1">
      <alignment horizontal="left" vertical="center" wrapText="1"/>
    </xf>
    <xf numFmtId="0" fontId="6" fillId="0" borderId="10" xfId="9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 wrapText="1"/>
    </xf>
    <xf numFmtId="0" fontId="4" fillId="0" borderId="9" xfId="9" applyFont="1" applyFill="1" applyBorder="1" applyAlignment="1">
      <alignment horizontal="center" vertical="center" wrapText="1"/>
    </xf>
    <xf numFmtId="0" fontId="4" fillId="0" borderId="10" xfId="9" applyFont="1" applyFill="1" applyBorder="1" applyAlignment="1">
      <alignment horizontal="center" vertical="center" wrapText="1"/>
    </xf>
    <xf numFmtId="0" fontId="7" fillId="0" borderId="14" xfId="9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2" xfId="7"/>
    <cellStyle name="Normal 2 3" xfId="9"/>
    <cellStyle name="Normal 3" xfId="4"/>
    <cellStyle name="Normal 4" xfId="8"/>
    <cellStyle name="Normal 5" xfId="10"/>
    <cellStyle name="Normal 5 2" xfId="3"/>
    <cellStyle name="Normal 6" xfId="5"/>
    <cellStyle name="Normal 7" xfId="6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abSelected="1" view="pageBreakPreview" zoomScale="115" zoomScaleNormal="100" zoomScaleSheetLayoutView="115" workbookViewId="0">
      <pane ySplit="1" topLeftCell="A104" activePane="bottomLeft" state="frozen"/>
      <selection pane="bottomLeft" activeCell="H113" sqref="H113"/>
    </sheetView>
  </sheetViews>
  <sheetFormatPr baseColWidth="10" defaultRowHeight="14.25" x14ac:dyDescent="0.2"/>
  <cols>
    <col min="1" max="1" width="11.42578125" style="1"/>
    <col min="2" max="2" width="22.42578125" style="1" customWidth="1"/>
    <col min="3" max="3" width="22.5703125" style="1" customWidth="1"/>
    <col min="4" max="4" width="14.5703125" style="1" customWidth="1"/>
    <col min="5" max="5" width="9" style="1" customWidth="1"/>
    <col min="6" max="6" width="8.28515625" style="1" customWidth="1"/>
    <col min="7" max="7" width="9.5703125" style="1" customWidth="1"/>
    <col min="8" max="8" width="9.7109375" style="1" customWidth="1"/>
    <col min="9" max="9" width="7.42578125" style="1" customWidth="1"/>
    <col min="10" max="10" width="8.85546875" style="1" customWidth="1"/>
    <col min="11" max="11" width="9" style="1" customWidth="1"/>
    <col min="12" max="12" width="9.28515625" style="1" customWidth="1"/>
    <col min="13" max="13" width="11.42578125" style="1"/>
    <col min="14" max="14" width="23.42578125" style="1" customWidth="1"/>
    <col min="15" max="15" width="16.140625" style="1" customWidth="1"/>
    <col min="16" max="16384" width="11.42578125" style="1"/>
  </cols>
  <sheetData>
    <row r="1" spans="1:15" ht="50.25" customHeight="1" x14ac:dyDescent="0.2">
      <c r="A1" s="56" t="s">
        <v>9</v>
      </c>
      <c r="B1" s="56" t="s">
        <v>0</v>
      </c>
      <c r="C1" s="55" t="s">
        <v>67</v>
      </c>
      <c r="D1" s="55" t="s">
        <v>10</v>
      </c>
      <c r="E1" s="95" t="s">
        <v>19</v>
      </c>
      <c r="F1" s="95"/>
      <c r="G1" s="96" t="s">
        <v>17</v>
      </c>
      <c r="H1" s="97"/>
      <c r="I1" s="96" t="s">
        <v>18</v>
      </c>
      <c r="J1" s="97"/>
      <c r="K1" s="91" t="s">
        <v>26</v>
      </c>
      <c r="L1" s="91"/>
      <c r="M1" s="55" t="s">
        <v>8</v>
      </c>
      <c r="N1" s="56" t="s">
        <v>16</v>
      </c>
      <c r="O1" s="56" t="s">
        <v>26</v>
      </c>
    </row>
    <row r="2" spans="1:15" ht="24" customHeight="1" x14ac:dyDescent="0.2">
      <c r="A2" s="34"/>
      <c r="B2" s="19"/>
      <c r="C2" s="20"/>
      <c r="D2" s="35"/>
      <c r="E2" s="2" t="s">
        <v>11</v>
      </c>
      <c r="F2" s="3" t="s">
        <v>12</v>
      </c>
      <c r="G2" s="2" t="s">
        <v>11</v>
      </c>
      <c r="H2" s="3" t="s">
        <v>12</v>
      </c>
      <c r="I2" s="2" t="s">
        <v>11</v>
      </c>
      <c r="J2" s="3" t="s">
        <v>12</v>
      </c>
      <c r="K2" s="2" t="s">
        <v>11</v>
      </c>
      <c r="L2" s="3" t="s">
        <v>12</v>
      </c>
      <c r="M2" s="92"/>
      <c r="N2" s="93"/>
      <c r="O2" s="94"/>
    </row>
    <row r="3" spans="1:15" ht="24" customHeight="1" x14ac:dyDescent="0.2">
      <c r="A3" s="36">
        <v>1</v>
      </c>
      <c r="B3" s="4" t="s">
        <v>2</v>
      </c>
      <c r="C3" s="5" t="s">
        <v>82</v>
      </c>
      <c r="D3" s="6" t="s">
        <v>8</v>
      </c>
      <c r="E3" s="6">
        <f>SUM(E4:E6)</f>
        <v>0</v>
      </c>
      <c r="F3" s="6">
        <f t="shared" ref="F3:J3" si="0">SUM(F4:F6)</f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13</v>
      </c>
      <c r="K3" s="6">
        <f>SUM(E3,G3,I3)</f>
        <v>0</v>
      </c>
      <c r="L3" s="6">
        <f>SUM(F3,H3,J3)</f>
        <v>13</v>
      </c>
      <c r="M3" s="6">
        <f>SUM(K3+L3)</f>
        <v>13</v>
      </c>
      <c r="N3" s="77" t="s">
        <v>84</v>
      </c>
      <c r="O3" s="48">
        <v>2</v>
      </c>
    </row>
    <row r="4" spans="1:15" ht="24" customHeight="1" x14ac:dyDescent="0.2">
      <c r="A4" s="36"/>
      <c r="B4" s="71"/>
      <c r="C4" s="52"/>
      <c r="D4" s="8" t="s">
        <v>13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11</v>
      </c>
      <c r="K4" s="9">
        <f>SUM(E4,G4+I4)</f>
        <v>0</v>
      </c>
      <c r="L4" s="9">
        <f>SUM(F4,H4+J4)</f>
        <v>11</v>
      </c>
      <c r="M4" s="9">
        <f>SUM(K4:L4)</f>
        <v>11</v>
      </c>
      <c r="N4" s="77" t="s">
        <v>32</v>
      </c>
      <c r="O4" s="48">
        <v>2</v>
      </c>
    </row>
    <row r="5" spans="1:15" ht="24" customHeight="1" x14ac:dyDescent="0.2">
      <c r="A5" s="36"/>
      <c r="B5" s="37"/>
      <c r="C5" s="43"/>
      <c r="D5" s="8" t="s">
        <v>83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1</v>
      </c>
      <c r="K5" s="9">
        <f t="shared" ref="K5" si="1">SUM(E5,G5+I5)</f>
        <v>0</v>
      </c>
      <c r="L5" s="9">
        <f t="shared" ref="L5" si="2">SUM(F5,H5+J5)</f>
        <v>1</v>
      </c>
      <c r="M5" s="9">
        <f>SUM(K5:L5)</f>
        <v>1</v>
      </c>
      <c r="N5" s="77" t="s">
        <v>85</v>
      </c>
      <c r="O5" s="48">
        <v>1</v>
      </c>
    </row>
    <row r="6" spans="1:15" ht="24" customHeight="1" x14ac:dyDescent="0.2">
      <c r="A6" s="36"/>
      <c r="B6" s="37"/>
      <c r="C6" s="43"/>
      <c r="D6" s="8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f t="shared" ref="K6" si="3">SUM(E6,G6+I6)</f>
        <v>0</v>
      </c>
      <c r="L6" s="9">
        <f t="shared" ref="L6" si="4">SUM(F6,H6+J6)</f>
        <v>1</v>
      </c>
      <c r="M6" s="9">
        <f>SUM(K6:L6)</f>
        <v>1</v>
      </c>
      <c r="N6" s="77" t="s">
        <v>74</v>
      </c>
      <c r="O6" s="48">
        <v>1</v>
      </c>
    </row>
    <row r="7" spans="1:15" ht="24" customHeight="1" x14ac:dyDescent="0.2">
      <c r="A7" s="36"/>
      <c r="B7" s="37"/>
      <c r="C7" s="43"/>
      <c r="D7" s="72"/>
      <c r="E7" s="52"/>
      <c r="F7" s="52"/>
      <c r="G7" s="52"/>
      <c r="H7" s="52"/>
      <c r="I7" s="52"/>
      <c r="J7" s="52"/>
      <c r="K7" s="52"/>
      <c r="L7" s="52"/>
      <c r="M7" s="54"/>
      <c r="N7" s="77" t="s">
        <v>86</v>
      </c>
      <c r="O7" s="48">
        <v>1</v>
      </c>
    </row>
    <row r="8" spans="1:15" ht="24" customHeight="1" x14ac:dyDescent="0.2">
      <c r="A8" s="36"/>
      <c r="B8" s="37"/>
      <c r="C8" s="43"/>
      <c r="D8" s="73"/>
      <c r="E8" s="43"/>
      <c r="F8" s="43"/>
      <c r="G8" s="43"/>
      <c r="H8" s="43"/>
      <c r="I8" s="43"/>
      <c r="J8" s="43"/>
      <c r="K8" s="43"/>
      <c r="L8" s="43"/>
      <c r="M8" s="12"/>
      <c r="N8" s="77" t="s">
        <v>39</v>
      </c>
      <c r="O8" s="48">
        <v>2</v>
      </c>
    </row>
    <row r="9" spans="1:15" ht="24" customHeight="1" x14ac:dyDescent="0.2">
      <c r="A9" s="36"/>
      <c r="B9" s="37"/>
      <c r="C9" s="43"/>
      <c r="D9" s="73"/>
      <c r="E9" s="43"/>
      <c r="F9" s="43"/>
      <c r="G9" s="43"/>
      <c r="H9" s="43"/>
      <c r="I9" s="43"/>
      <c r="J9" s="43"/>
      <c r="K9" s="43"/>
      <c r="L9" s="43"/>
      <c r="M9" s="12"/>
      <c r="N9" s="77" t="s">
        <v>33</v>
      </c>
      <c r="O9" s="48">
        <v>1</v>
      </c>
    </row>
    <row r="10" spans="1:15" ht="24" customHeight="1" x14ac:dyDescent="0.2">
      <c r="A10" s="36"/>
      <c r="B10" s="37"/>
      <c r="C10" s="43"/>
      <c r="D10" s="73"/>
      <c r="E10" s="43"/>
      <c r="F10" s="43"/>
      <c r="G10" s="43"/>
      <c r="H10" s="43"/>
      <c r="I10" s="43"/>
      <c r="J10" s="43"/>
      <c r="K10" s="43"/>
      <c r="L10" s="43"/>
      <c r="M10" s="12"/>
      <c r="N10" s="77" t="s">
        <v>35</v>
      </c>
      <c r="O10" s="48">
        <v>1</v>
      </c>
    </row>
    <row r="11" spans="1:15" ht="24" customHeight="1" x14ac:dyDescent="0.2">
      <c r="A11" s="36"/>
      <c r="B11" s="37"/>
      <c r="C11" s="43"/>
      <c r="D11" s="73"/>
      <c r="E11" s="43"/>
      <c r="F11" s="43"/>
      <c r="G11" s="43"/>
      <c r="H11" s="43"/>
      <c r="I11" s="43"/>
      <c r="J11" s="43"/>
      <c r="K11" s="43"/>
      <c r="L11" s="43"/>
      <c r="M11" s="12"/>
      <c r="N11" s="77" t="s">
        <v>29</v>
      </c>
      <c r="O11" s="48">
        <v>1</v>
      </c>
    </row>
    <row r="12" spans="1:15" ht="24" customHeight="1" x14ac:dyDescent="0.2">
      <c r="A12" s="36"/>
      <c r="B12" s="37"/>
      <c r="C12" s="43"/>
      <c r="D12" s="73"/>
      <c r="E12" s="43"/>
      <c r="F12" s="43"/>
      <c r="G12" s="43"/>
      <c r="H12" s="43"/>
      <c r="I12" s="43"/>
      <c r="J12" s="43"/>
      <c r="K12" s="43"/>
      <c r="L12" s="43"/>
      <c r="M12" s="12"/>
      <c r="N12" s="77" t="s">
        <v>31</v>
      </c>
      <c r="O12" s="48">
        <v>1</v>
      </c>
    </row>
    <row r="13" spans="1:15" ht="24" customHeight="1" x14ac:dyDescent="0.2">
      <c r="A13" s="36"/>
      <c r="B13" s="37"/>
      <c r="C13" s="43"/>
      <c r="D13" s="73"/>
      <c r="E13" s="43"/>
      <c r="F13" s="43"/>
      <c r="G13" s="43"/>
      <c r="H13" s="43"/>
      <c r="I13" s="43"/>
      <c r="J13" s="43"/>
      <c r="K13" s="43"/>
      <c r="L13" s="43"/>
      <c r="M13" s="12"/>
      <c r="N13" s="77" t="s">
        <v>87</v>
      </c>
      <c r="O13" s="48">
        <v>1</v>
      </c>
    </row>
    <row r="14" spans="1:15" ht="24" customHeight="1" x14ac:dyDescent="0.2">
      <c r="A14" s="36"/>
      <c r="B14" s="37"/>
      <c r="C14" s="68"/>
      <c r="D14" s="16"/>
      <c r="E14" s="16"/>
      <c r="F14" s="16"/>
      <c r="G14" s="16"/>
      <c r="H14" s="16"/>
      <c r="I14" s="16"/>
      <c r="J14" s="16"/>
      <c r="K14" s="16"/>
      <c r="L14" s="16"/>
      <c r="M14" s="40"/>
      <c r="N14" s="49" t="s">
        <v>8</v>
      </c>
      <c r="O14" s="50">
        <f>SUM(O3:O13)</f>
        <v>14</v>
      </c>
    </row>
    <row r="15" spans="1:15" ht="24.95" customHeight="1" x14ac:dyDescent="0.2">
      <c r="A15" s="36">
        <v>2</v>
      </c>
      <c r="B15" s="4" t="s">
        <v>3</v>
      </c>
      <c r="C15" s="5" t="s">
        <v>88</v>
      </c>
      <c r="D15" s="6" t="s">
        <v>8</v>
      </c>
      <c r="E15" s="6">
        <f>SUM(E16:E17)</f>
        <v>0</v>
      </c>
      <c r="F15" s="6">
        <f t="shared" ref="F15:J15" si="5">SUM(F16:F17)</f>
        <v>0</v>
      </c>
      <c r="G15" s="6">
        <f t="shared" si="5"/>
        <v>0</v>
      </c>
      <c r="H15" s="6">
        <f t="shared" si="5"/>
        <v>1</v>
      </c>
      <c r="I15" s="6">
        <f t="shared" si="5"/>
        <v>0</v>
      </c>
      <c r="J15" s="6">
        <f t="shared" si="5"/>
        <v>1</v>
      </c>
      <c r="K15" s="6">
        <f>SUM(E15,G15,I15)</f>
        <v>0</v>
      </c>
      <c r="L15" s="6">
        <f>SUM(F15,H15,J15)</f>
        <v>2</v>
      </c>
      <c r="M15" s="6">
        <f>SUM(K15+L15)</f>
        <v>2</v>
      </c>
      <c r="N15" s="77" t="s">
        <v>43</v>
      </c>
      <c r="O15" s="48">
        <v>1</v>
      </c>
    </row>
    <row r="16" spans="1:15" ht="24.95" customHeight="1" x14ac:dyDescent="0.2">
      <c r="A16" s="38"/>
      <c r="B16" s="71"/>
      <c r="C16" s="52"/>
      <c r="D16" s="8" t="s">
        <v>13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9">
        <f>SUM(E16,G16+I16)</f>
        <v>0</v>
      </c>
      <c r="L16" s="9">
        <f>SUM(F16,H16+J16)</f>
        <v>1</v>
      </c>
      <c r="M16" s="9">
        <f>SUM(K16:L16)</f>
        <v>1</v>
      </c>
      <c r="N16" s="77" t="s">
        <v>29</v>
      </c>
      <c r="O16" s="48">
        <v>1</v>
      </c>
    </row>
    <row r="17" spans="1:15" ht="24.95" customHeight="1" x14ac:dyDescent="0.2">
      <c r="A17" s="38"/>
      <c r="B17" s="37"/>
      <c r="C17" s="43"/>
      <c r="D17" s="8" t="s">
        <v>42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f t="shared" ref="K17" si="6">SUM(E17,G17+I17)</f>
        <v>0</v>
      </c>
      <c r="L17" s="9">
        <f t="shared" ref="L17" si="7">SUM(F17,H17+J17)</f>
        <v>1</v>
      </c>
      <c r="M17" s="9">
        <f>SUM(K17:L17)</f>
        <v>1</v>
      </c>
      <c r="N17" s="47"/>
      <c r="O17" s="48"/>
    </row>
    <row r="18" spans="1:15" ht="24.95" customHeight="1" x14ac:dyDescent="0.2">
      <c r="A18" s="38"/>
      <c r="B18" s="37"/>
      <c r="C18" s="6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49" t="s">
        <v>8</v>
      </c>
      <c r="O18" s="50">
        <f>SUM(O15:O17)</f>
        <v>2</v>
      </c>
    </row>
    <row r="19" spans="1:15" ht="24.95" customHeight="1" x14ac:dyDescent="0.2">
      <c r="A19" s="38"/>
      <c r="B19" s="70"/>
      <c r="C19" s="69" t="s">
        <v>89</v>
      </c>
      <c r="D19" s="6" t="s">
        <v>8</v>
      </c>
      <c r="E19" s="6">
        <f>SUM(E20:E22)</f>
        <v>0</v>
      </c>
      <c r="F19" s="6">
        <f t="shared" ref="F19:J19" si="8">SUM(F20:F22)</f>
        <v>1</v>
      </c>
      <c r="G19" s="6">
        <f t="shared" si="8"/>
        <v>0</v>
      </c>
      <c r="H19" s="6">
        <f t="shared" si="8"/>
        <v>2</v>
      </c>
      <c r="I19" s="6">
        <f t="shared" si="8"/>
        <v>0</v>
      </c>
      <c r="J19" s="6">
        <f t="shared" si="8"/>
        <v>3</v>
      </c>
      <c r="K19" s="6">
        <f>SUM(E19,G19,I19)</f>
        <v>0</v>
      </c>
      <c r="L19" s="6">
        <f>SUM(F19,H19,J19)</f>
        <v>6</v>
      </c>
      <c r="M19" s="6">
        <f>SUM(K19+L19)</f>
        <v>6</v>
      </c>
      <c r="N19" s="77" t="s">
        <v>29</v>
      </c>
      <c r="O19" s="48">
        <v>1</v>
      </c>
    </row>
    <row r="20" spans="1:15" ht="24.95" customHeight="1" x14ac:dyDescent="0.2">
      <c r="A20" s="38"/>
      <c r="B20" s="37"/>
      <c r="C20" s="52"/>
      <c r="D20" s="8" t="s">
        <v>13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3</v>
      </c>
      <c r="K20" s="9">
        <f>SUM(E20,G20+I20)</f>
        <v>0</v>
      </c>
      <c r="L20" s="9">
        <f>SUM(F20,H20+J20)</f>
        <v>3</v>
      </c>
      <c r="M20" s="9">
        <f>SUM(K20:L20)</f>
        <v>3</v>
      </c>
      <c r="N20" s="77" t="s">
        <v>73</v>
      </c>
      <c r="O20" s="48">
        <v>1</v>
      </c>
    </row>
    <row r="21" spans="1:15" ht="24.95" customHeight="1" x14ac:dyDescent="0.2">
      <c r="A21" s="38"/>
      <c r="B21" s="37"/>
      <c r="C21" s="43"/>
      <c r="D21" s="8" t="s">
        <v>25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f t="shared" ref="K21" si="9">SUM(E21,G21+I21)</f>
        <v>0</v>
      </c>
      <c r="L21" s="9">
        <f t="shared" ref="L21" si="10">SUM(F21,H21+J21)</f>
        <v>1</v>
      </c>
      <c r="M21" s="9">
        <f>SUM(K21:L21)</f>
        <v>1</v>
      </c>
      <c r="N21" s="77" t="s">
        <v>32</v>
      </c>
      <c r="O21" s="48">
        <v>1</v>
      </c>
    </row>
    <row r="22" spans="1:15" ht="24.95" customHeight="1" x14ac:dyDescent="0.2">
      <c r="A22" s="38"/>
      <c r="B22" s="37"/>
      <c r="C22" s="43"/>
      <c r="D22" s="8" t="s">
        <v>42</v>
      </c>
      <c r="E22" s="9">
        <v>0</v>
      </c>
      <c r="F22" s="9">
        <v>0</v>
      </c>
      <c r="G22" s="9">
        <v>0</v>
      </c>
      <c r="H22" s="9">
        <v>2</v>
      </c>
      <c r="I22" s="9">
        <v>0</v>
      </c>
      <c r="J22" s="9">
        <v>0</v>
      </c>
      <c r="K22" s="9">
        <f t="shared" ref="K22" si="11">SUM(E22,G22+I22)</f>
        <v>0</v>
      </c>
      <c r="L22" s="9">
        <f t="shared" ref="L22" si="12">SUM(F22,H22+J22)</f>
        <v>2</v>
      </c>
      <c r="M22" s="9">
        <f>SUM(K22:L22)</f>
        <v>2</v>
      </c>
      <c r="N22" s="77" t="s">
        <v>33</v>
      </c>
      <c r="O22" s="48">
        <v>1</v>
      </c>
    </row>
    <row r="23" spans="1:15" ht="24.95" customHeight="1" x14ac:dyDescent="0.2">
      <c r="A23" s="38"/>
      <c r="B23" s="37"/>
      <c r="C23" s="43"/>
      <c r="D23" s="72"/>
      <c r="E23" s="52"/>
      <c r="F23" s="52"/>
      <c r="G23" s="52"/>
      <c r="H23" s="52"/>
      <c r="I23" s="52"/>
      <c r="J23" s="52"/>
      <c r="K23" s="52"/>
      <c r="L23" s="52"/>
      <c r="M23" s="54"/>
      <c r="N23" s="77" t="s">
        <v>65</v>
      </c>
      <c r="O23" s="48">
        <v>1</v>
      </c>
    </row>
    <row r="24" spans="1:15" ht="24.95" customHeight="1" x14ac:dyDescent="0.2">
      <c r="A24" s="38"/>
      <c r="B24" s="37"/>
      <c r="C24" s="43"/>
      <c r="D24" s="73"/>
      <c r="E24" s="43"/>
      <c r="F24" s="43"/>
      <c r="G24" s="43"/>
      <c r="H24" s="43"/>
      <c r="I24" s="43"/>
      <c r="J24" s="43"/>
      <c r="K24" s="43"/>
      <c r="L24" s="43"/>
      <c r="M24" s="12"/>
      <c r="N24" s="77" t="s">
        <v>69</v>
      </c>
      <c r="O24" s="48">
        <v>1</v>
      </c>
    </row>
    <row r="25" spans="1:15" ht="24.95" customHeight="1" x14ac:dyDescent="0.2">
      <c r="A25" s="38"/>
      <c r="B25" s="37"/>
      <c r="C25" s="43"/>
      <c r="D25" s="73"/>
      <c r="E25" s="43"/>
      <c r="F25" s="43"/>
      <c r="G25" s="43"/>
      <c r="H25" s="43"/>
      <c r="I25" s="43"/>
      <c r="J25" s="43"/>
      <c r="K25" s="43"/>
      <c r="L25" s="43"/>
      <c r="M25" s="12"/>
      <c r="N25" s="77" t="s">
        <v>34</v>
      </c>
      <c r="O25" s="48">
        <v>1</v>
      </c>
    </row>
    <row r="26" spans="1:15" ht="24.95" customHeight="1" x14ac:dyDescent="0.2">
      <c r="A26" s="38"/>
      <c r="B26" s="37"/>
      <c r="C26" s="43"/>
      <c r="D26" s="73"/>
      <c r="E26" s="43"/>
      <c r="F26" s="43"/>
      <c r="G26" s="43"/>
      <c r="H26" s="43"/>
      <c r="I26" s="43"/>
      <c r="J26" s="43"/>
      <c r="K26" s="43"/>
      <c r="L26" s="43"/>
      <c r="M26" s="12"/>
      <c r="N26" s="49" t="s">
        <v>8</v>
      </c>
      <c r="O26" s="50">
        <f>SUM(O19:O25)</f>
        <v>7</v>
      </c>
    </row>
    <row r="27" spans="1:15" ht="24.95" customHeight="1" x14ac:dyDescent="0.2">
      <c r="A27" s="38"/>
      <c r="B27" s="37"/>
      <c r="C27" s="83" t="s">
        <v>90</v>
      </c>
      <c r="D27" s="6" t="s">
        <v>8</v>
      </c>
      <c r="E27" s="6">
        <f>SUM(E28:E30)</f>
        <v>0</v>
      </c>
      <c r="F27" s="6">
        <f t="shared" ref="F27:J27" si="13">SUM(F28:F30)</f>
        <v>1</v>
      </c>
      <c r="G27" s="6">
        <f t="shared" si="13"/>
        <v>0</v>
      </c>
      <c r="H27" s="6">
        <f t="shared" si="13"/>
        <v>1</v>
      </c>
      <c r="I27" s="6">
        <f t="shared" si="13"/>
        <v>0</v>
      </c>
      <c r="J27" s="6">
        <f t="shared" si="13"/>
        <v>6</v>
      </c>
      <c r="K27" s="6">
        <f>SUM(E27,G27,I27)</f>
        <v>0</v>
      </c>
      <c r="L27" s="6">
        <f>SUM(F27,H27,J27)</f>
        <v>8</v>
      </c>
      <c r="M27" s="6">
        <f>SUM(K27+L27)</f>
        <v>8</v>
      </c>
      <c r="N27" s="77" t="s">
        <v>86</v>
      </c>
      <c r="O27" s="50">
        <v>1</v>
      </c>
    </row>
    <row r="28" spans="1:15" ht="24.95" customHeight="1" x14ac:dyDescent="0.2">
      <c r="A28" s="38"/>
      <c r="B28" s="37"/>
      <c r="C28" s="52"/>
      <c r="D28" s="8" t="s">
        <v>13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2</v>
      </c>
      <c r="K28" s="9">
        <f>SUM(E28,G28+I28)</f>
        <v>0</v>
      </c>
      <c r="L28" s="9">
        <f>SUM(F28,H28+J28)</f>
        <v>2</v>
      </c>
      <c r="M28" s="9">
        <f>SUM(K28:L28)</f>
        <v>2</v>
      </c>
      <c r="N28" s="77" t="s">
        <v>33</v>
      </c>
      <c r="O28" s="50">
        <v>1</v>
      </c>
    </row>
    <row r="29" spans="1:15" ht="24.95" customHeight="1" x14ac:dyDescent="0.2">
      <c r="A29" s="38"/>
      <c r="B29" s="37"/>
      <c r="C29" s="43"/>
      <c r="D29" s="8" t="s">
        <v>42</v>
      </c>
      <c r="E29" s="9">
        <v>0</v>
      </c>
      <c r="F29" s="9">
        <v>1</v>
      </c>
      <c r="G29" s="9">
        <v>0</v>
      </c>
      <c r="H29" s="9">
        <v>1</v>
      </c>
      <c r="I29" s="9">
        <v>0</v>
      </c>
      <c r="J29" s="9">
        <v>4</v>
      </c>
      <c r="K29" s="9">
        <f t="shared" ref="K29" si="14">SUM(E29,G29+I29)</f>
        <v>0</v>
      </c>
      <c r="L29" s="9">
        <f t="shared" ref="L29" si="15">SUM(F29,H29+J29)</f>
        <v>6</v>
      </c>
      <c r="M29" s="82">
        <f>SUM(K29:L29)</f>
        <v>6</v>
      </c>
      <c r="N29" s="77" t="s">
        <v>29</v>
      </c>
      <c r="O29" s="50">
        <v>4</v>
      </c>
    </row>
    <row r="30" spans="1:15" ht="24.95" customHeight="1" x14ac:dyDescent="0.2">
      <c r="A30" s="38"/>
      <c r="B30" s="37"/>
      <c r="C30" s="43"/>
      <c r="D30" s="72"/>
      <c r="E30" s="52"/>
      <c r="F30" s="52"/>
      <c r="G30" s="52"/>
      <c r="H30" s="52"/>
      <c r="I30" s="52"/>
      <c r="J30" s="52"/>
      <c r="K30" s="52"/>
      <c r="L30" s="52"/>
      <c r="M30" s="52"/>
      <c r="N30" s="77" t="s">
        <v>91</v>
      </c>
      <c r="O30" s="50">
        <v>1</v>
      </c>
    </row>
    <row r="31" spans="1:15" ht="24.95" customHeight="1" x14ac:dyDescent="0.2">
      <c r="A31" s="38"/>
      <c r="B31" s="37"/>
      <c r="C31" s="43"/>
      <c r="D31" s="73"/>
      <c r="E31" s="43"/>
      <c r="F31" s="43"/>
      <c r="G31" s="43"/>
      <c r="H31" s="43"/>
      <c r="I31" s="43"/>
      <c r="J31" s="43"/>
      <c r="K31" s="43"/>
      <c r="L31" s="43"/>
      <c r="M31" s="12"/>
      <c r="N31" s="77" t="s">
        <v>84</v>
      </c>
      <c r="O31" s="48">
        <v>1</v>
      </c>
    </row>
    <row r="32" spans="1:15" ht="24.95" customHeight="1" x14ac:dyDescent="0.2">
      <c r="A32" s="38"/>
      <c r="B32" s="37"/>
      <c r="C32" s="43"/>
      <c r="D32" s="73"/>
      <c r="E32" s="43"/>
      <c r="F32" s="43"/>
      <c r="G32" s="43"/>
      <c r="H32" s="43"/>
      <c r="I32" s="43"/>
      <c r="J32" s="43"/>
      <c r="K32" s="43"/>
      <c r="L32" s="43"/>
      <c r="M32" s="12"/>
      <c r="N32" s="77" t="s">
        <v>92</v>
      </c>
      <c r="O32" s="48">
        <v>1</v>
      </c>
    </row>
    <row r="33" spans="1:15" ht="24.95" customHeight="1" x14ac:dyDescent="0.2">
      <c r="A33" s="38"/>
      <c r="B33" s="39"/>
      <c r="C33" s="66"/>
      <c r="D33" s="16"/>
      <c r="E33" s="16"/>
      <c r="F33" s="16"/>
      <c r="G33" s="16"/>
      <c r="H33" s="16"/>
      <c r="I33" s="16"/>
      <c r="J33" s="16"/>
      <c r="K33" s="16"/>
      <c r="L33" s="16"/>
      <c r="M33" s="40"/>
      <c r="N33" s="49" t="s">
        <v>8</v>
      </c>
      <c r="O33" s="50">
        <f>SUM(O27:O32)</f>
        <v>9</v>
      </c>
    </row>
    <row r="34" spans="1:15" ht="24.95" customHeight="1" x14ac:dyDescent="0.2">
      <c r="A34" s="38">
        <v>3</v>
      </c>
      <c r="B34" s="39" t="s">
        <v>5</v>
      </c>
      <c r="C34" s="5" t="s">
        <v>93</v>
      </c>
      <c r="D34" s="6" t="s">
        <v>8</v>
      </c>
      <c r="E34" s="6">
        <f>SUM(E35:E37)</f>
        <v>0</v>
      </c>
      <c r="F34" s="6">
        <f t="shared" ref="F34" si="16">SUM(F35:F37)</f>
        <v>0</v>
      </c>
      <c r="G34" s="6">
        <f t="shared" ref="G34" si="17">SUM(G35:G37)</f>
        <v>0</v>
      </c>
      <c r="H34" s="6">
        <f t="shared" ref="H34" si="18">SUM(H35:H37)</f>
        <v>0</v>
      </c>
      <c r="I34" s="6">
        <f t="shared" ref="I34" si="19">SUM(I35:I37)</f>
        <v>0</v>
      </c>
      <c r="J34" s="6">
        <f t="shared" ref="J34" si="20">SUM(J35:J37)</f>
        <v>5</v>
      </c>
      <c r="K34" s="6">
        <f>SUM(E34,G34,I34)</f>
        <v>0</v>
      </c>
      <c r="L34" s="6">
        <f>SUM(F34,H34,J34)</f>
        <v>5</v>
      </c>
      <c r="M34" s="6">
        <f>SUM(K34+L34)</f>
        <v>5</v>
      </c>
      <c r="N34" s="77" t="s">
        <v>37</v>
      </c>
      <c r="O34" s="50">
        <v>1</v>
      </c>
    </row>
    <row r="35" spans="1:15" ht="24.95" customHeight="1" x14ac:dyDescent="0.2">
      <c r="A35" s="38"/>
      <c r="B35" s="71"/>
      <c r="C35" s="43"/>
      <c r="D35" s="8" t="s">
        <v>13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3</v>
      </c>
      <c r="K35" s="9">
        <f>SUM(E35,G35+I35)</f>
        <v>0</v>
      </c>
      <c r="L35" s="9">
        <f>SUM(F35,H35+J35)</f>
        <v>3</v>
      </c>
      <c r="M35" s="9">
        <f>SUM(K35:L35)</f>
        <v>3</v>
      </c>
      <c r="N35" s="77" t="s">
        <v>33</v>
      </c>
      <c r="O35" s="50">
        <v>5</v>
      </c>
    </row>
    <row r="36" spans="1:15" ht="24.95" customHeight="1" x14ac:dyDescent="0.2">
      <c r="A36" s="38"/>
      <c r="B36" s="37"/>
      <c r="C36" s="43"/>
      <c r="D36" s="8" t="s">
        <v>25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1</v>
      </c>
      <c r="K36" s="9">
        <f t="shared" ref="K36:K37" si="21">SUM(E36,G36+I36)</f>
        <v>0</v>
      </c>
      <c r="L36" s="9">
        <f t="shared" ref="L36:L37" si="22">SUM(F36,H36+J36)</f>
        <v>1</v>
      </c>
      <c r="M36" s="9">
        <f>SUM(K36:L36)</f>
        <v>1</v>
      </c>
      <c r="N36" s="77" t="s">
        <v>77</v>
      </c>
      <c r="O36" s="50">
        <v>1</v>
      </c>
    </row>
    <row r="37" spans="1:15" ht="24.95" customHeight="1" x14ac:dyDescent="0.2">
      <c r="A37" s="38"/>
      <c r="B37" s="37"/>
      <c r="C37" s="43"/>
      <c r="D37" s="8" t="s">
        <v>76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f t="shared" si="21"/>
        <v>0</v>
      </c>
      <c r="L37" s="9">
        <f t="shared" si="22"/>
        <v>1</v>
      </c>
      <c r="M37" s="9">
        <f>SUM(K37:L37)</f>
        <v>1</v>
      </c>
      <c r="N37" s="77" t="s">
        <v>34</v>
      </c>
      <c r="O37" s="50">
        <v>1</v>
      </c>
    </row>
    <row r="38" spans="1:15" ht="24.95" customHeight="1" x14ac:dyDescent="0.2">
      <c r="A38" s="41"/>
      <c r="B38" s="39"/>
      <c r="C38" s="6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49" t="s">
        <v>8</v>
      </c>
      <c r="O38" s="50">
        <f>SUM(O34:O37)</f>
        <v>8</v>
      </c>
    </row>
    <row r="39" spans="1:15" ht="24.95" customHeight="1" x14ac:dyDescent="0.2">
      <c r="A39" s="61">
        <v>4</v>
      </c>
      <c r="B39" s="4" t="s">
        <v>6</v>
      </c>
      <c r="C39" s="15" t="s">
        <v>94</v>
      </c>
      <c r="D39" s="6" t="s">
        <v>8</v>
      </c>
      <c r="E39" s="6">
        <f t="shared" ref="E39:J39" si="23">SUM(E40:E49)</f>
        <v>0</v>
      </c>
      <c r="F39" s="6">
        <f t="shared" si="23"/>
        <v>2</v>
      </c>
      <c r="G39" s="6">
        <f t="shared" si="23"/>
        <v>0</v>
      </c>
      <c r="H39" s="6">
        <f t="shared" si="23"/>
        <v>2</v>
      </c>
      <c r="I39" s="6">
        <f t="shared" si="23"/>
        <v>1</v>
      </c>
      <c r="J39" s="6">
        <f t="shared" si="23"/>
        <v>5</v>
      </c>
      <c r="K39" s="6">
        <f>SUM(E39,G39,I39)</f>
        <v>1</v>
      </c>
      <c r="L39" s="6">
        <f>SUM(F39,H39,J39)</f>
        <v>9</v>
      </c>
      <c r="M39" s="6">
        <f>SUM(K39+L39)</f>
        <v>10</v>
      </c>
      <c r="N39" s="77" t="s">
        <v>44</v>
      </c>
      <c r="O39" s="48">
        <v>1</v>
      </c>
    </row>
    <row r="40" spans="1:15" ht="24.95" customHeight="1" x14ac:dyDescent="0.2">
      <c r="A40" s="38"/>
      <c r="B40" s="18"/>
      <c r="C40" s="43"/>
      <c r="D40" s="4" t="s">
        <v>13</v>
      </c>
      <c r="E40" s="9">
        <v>0</v>
      </c>
      <c r="F40" s="9">
        <v>2</v>
      </c>
      <c r="G40" s="9">
        <v>0</v>
      </c>
      <c r="H40" s="9">
        <v>2</v>
      </c>
      <c r="I40" s="9">
        <v>1</v>
      </c>
      <c r="J40" s="9">
        <v>5</v>
      </c>
      <c r="K40" s="60">
        <f>SUM(E40,G40,I40)</f>
        <v>1</v>
      </c>
      <c r="L40" s="60">
        <f>SUM(F40,H40,J40)</f>
        <v>9</v>
      </c>
      <c r="M40" s="9">
        <f t="shared" ref="M40" si="24">SUM(K40:L40)</f>
        <v>10</v>
      </c>
      <c r="N40" s="77" t="s">
        <v>36</v>
      </c>
      <c r="O40" s="48">
        <v>1</v>
      </c>
    </row>
    <row r="41" spans="1:15" ht="24.95" customHeight="1" x14ac:dyDescent="0.2">
      <c r="A41" s="38"/>
      <c r="B41" s="18"/>
      <c r="C41" s="43"/>
      <c r="D41" s="53"/>
      <c r="E41" s="52"/>
      <c r="F41" s="52"/>
      <c r="G41" s="52"/>
      <c r="H41" s="52"/>
      <c r="I41" s="52"/>
      <c r="J41" s="52"/>
      <c r="K41" s="52"/>
      <c r="L41" s="52"/>
      <c r="M41" s="54"/>
      <c r="N41" s="77" t="s">
        <v>45</v>
      </c>
      <c r="O41" s="48">
        <v>1</v>
      </c>
    </row>
    <row r="42" spans="1:15" ht="24.95" customHeight="1" x14ac:dyDescent="0.2">
      <c r="A42" s="38"/>
      <c r="B42" s="18"/>
      <c r="C42" s="43"/>
      <c r="D42" s="18"/>
      <c r="E42" s="43"/>
      <c r="F42" s="43"/>
      <c r="G42" s="43"/>
      <c r="H42" s="43"/>
      <c r="I42" s="43"/>
      <c r="J42" s="43"/>
      <c r="K42" s="43"/>
      <c r="L42" s="43"/>
      <c r="M42" s="12"/>
      <c r="N42" s="77" t="s">
        <v>34</v>
      </c>
      <c r="O42" s="48">
        <v>1</v>
      </c>
    </row>
    <row r="43" spans="1:15" ht="24.95" customHeight="1" x14ac:dyDescent="0.2">
      <c r="A43" s="38"/>
      <c r="B43" s="18"/>
      <c r="C43" s="43"/>
      <c r="D43" s="18"/>
      <c r="E43" s="43"/>
      <c r="F43" s="43"/>
      <c r="G43" s="43"/>
      <c r="H43" s="43"/>
      <c r="I43" s="43"/>
      <c r="J43" s="43"/>
      <c r="K43" s="43"/>
      <c r="L43" s="43"/>
      <c r="M43" s="12"/>
      <c r="N43" s="77" t="s">
        <v>43</v>
      </c>
      <c r="O43" s="48">
        <v>1</v>
      </c>
    </row>
    <row r="44" spans="1:15" ht="24.95" customHeight="1" x14ac:dyDescent="0.2">
      <c r="A44" s="38"/>
      <c r="B44" s="18"/>
      <c r="C44" s="43"/>
      <c r="D44" s="18"/>
      <c r="E44" s="43"/>
      <c r="F44" s="43"/>
      <c r="G44" s="43"/>
      <c r="H44" s="43"/>
      <c r="I44" s="43"/>
      <c r="J44" s="43"/>
      <c r="K44" s="43"/>
      <c r="L44" s="43"/>
      <c r="M44" s="12"/>
      <c r="N44" s="77" t="s">
        <v>46</v>
      </c>
      <c r="O44" s="48">
        <v>1</v>
      </c>
    </row>
    <row r="45" spans="1:15" ht="24.95" customHeight="1" x14ac:dyDescent="0.2">
      <c r="A45" s="38"/>
      <c r="B45" s="18"/>
      <c r="C45" s="43"/>
      <c r="D45" s="18"/>
      <c r="E45" s="43"/>
      <c r="F45" s="43"/>
      <c r="G45" s="43"/>
      <c r="H45" s="43"/>
      <c r="I45" s="43"/>
      <c r="J45" s="43"/>
      <c r="K45" s="43"/>
      <c r="L45" s="43"/>
      <c r="M45" s="12"/>
      <c r="N45" s="77" t="s">
        <v>47</v>
      </c>
      <c r="O45" s="48">
        <v>1</v>
      </c>
    </row>
    <row r="46" spans="1:15" ht="24.95" customHeight="1" x14ac:dyDescent="0.2">
      <c r="A46" s="38"/>
      <c r="B46" s="18"/>
      <c r="C46" s="43"/>
      <c r="D46" s="18"/>
      <c r="E46" s="43"/>
      <c r="F46" s="43"/>
      <c r="G46" s="43"/>
      <c r="H46" s="43"/>
      <c r="I46" s="43"/>
      <c r="J46" s="43"/>
      <c r="K46" s="43"/>
      <c r="L46" s="43"/>
      <c r="M46" s="12"/>
      <c r="N46" s="77" t="s">
        <v>38</v>
      </c>
      <c r="O46" s="48">
        <v>1</v>
      </c>
    </row>
    <row r="47" spans="1:15" ht="24.95" customHeight="1" x14ac:dyDescent="0.2">
      <c r="A47" s="38"/>
      <c r="B47" s="18"/>
      <c r="C47" s="43"/>
      <c r="D47" s="18"/>
      <c r="E47" s="43"/>
      <c r="F47" s="43"/>
      <c r="G47" s="43"/>
      <c r="H47" s="43"/>
      <c r="I47" s="43"/>
      <c r="J47" s="43"/>
      <c r="K47" s="43"/>
      <c r="L47" s="43"/>
      <c r="M47" s="12"/>
      <c r="N47" s="77" t="s">
        <v>48</v>
      </c>
      <c r="O47" s="48">
        <v>2</v>
      </c>
    </row>
    <row r="48" spans="1:15" ht="24.95" customHeight="1" x14ac:dyDescent="0.2">
      <c r="A48" s="38"/>
      <c r="B48" s="18"/>
      <c r="C48" s="43"/>
      <c r="D48" s="18"/>
      <c r="E48" s="43"/>
      <c r="F48" s="43"/>
      <c r="G48" s="43"/>
      <c r="H48" s="43"/>
      <c r="I48" s="43"/>
      <c r="J48" s="43"/>
      <c r="K48" s="43"/>
      <c r="L48" s="43"/>
      <c r="M48" s="12"/>
      <c r="N48" s="77" t="s">
        <v>49</v>
      </c>
      <c r="O48" s="48">
        <v>1</v>
      </c>
    </row>
    <row r="49" spans="1:32" ht="24.95" customHeight="1" x14ac:dyDescent="0.2">
      <c r="A49" s="38"/>
      <c r="B49" s="18"/>
      <c r="C49" s="43"/>
      <c r="D49" s="18"/>
      <c r="E49" s="43"/>
      <c r="F49" s="43"/>
      <c r="G49" s="43"/>
      <c r="H49" s="43"/>
      <c r="I49" s="43"/>
      <c r="J49" s="43"/>
      <c r="K49" s="43"/>
      <c r="L49" s="43"/>
      <c r="M49" s="12"/>
      <c r="N49" s="77" t="s">
        <v>35</v>
      </c>
      <c r="O49" s="48">
        <v>1</v>
      </c>
      <c r="V49" s="14"/>
      <c r="W49" s="10"/>
      <c r="X49" s="10"/>
      <c r="Y49" s="10"/>
      <c r="Z49" s="10"/>
      <c r="AA49" s="7"/>
      <c r="AB49" s="7"/>
      <c r="AC49" s="11"/>
      <c r="AD49" s="7"/>
      <c r="AE49" s="7"/>
      <c r="AF49" s="7"/>
    </row>
    <row r="50" spans="1:32" ht="24.95" customHeight="1" x14ac:dyDescent="0.2">
      <c r="A50" s="38"/>
      <c r="B50" s="18"/>
      <c r="C50" s="43"/>
      <c r="D50" s="18"/>
      <c r="E50" s="43"/>
      <c r="F50" s="43"/>
      <c r="G50" s="43"/>
      <c r="H50" s="43"/>
      <c r="I50" s="43"/>
      <c r="J50" s="43"/>
      <c r="K50" s="43"/>
      <c r="L50" s="43"/>
      <c r="M50" s="12"/>
      <c r="N50" s="77" t="s">
        <v>78</v>
      </c>
      <c r="O50" s="48">
        <v>1</v>
      </c>
      <c r="V50" s="14"/>
      <c r="W50" s="10"/>
      <c r="X50" s="10"/>
      <c r="Y50" s="10"/>
      <c r="Z50" s="10"/>
      <c r="AA50" s="7"/>
      <c r="AB50" s="7"/>
      <c r="AC50" s="43"/>
      <c r="AD50" s="7"/>
      <c r="AE50" s="7"/>
      <c r="AF50" s="7"/>
    </row>
    <row r="51" spans="1:32" ht="24.95" customHeight="1" x14ac:dyDescent="0.2">
      <c r="A51" s="38"/>
      <c r="B51" s="18"/>
      <c r="C51" s="43"/>
      <c r="D51" s="18"/>
      <c r="E51" s="43"/>
      <c r="F51" s="43"/>
      <c r="G51" s="43"/>
      <c r="H51" s="43"/>
      <c r="I51" s="43"/>
      <c r="J51" s="43"/>
      <c r="K51" s="43"/>
      <c r="L51" s="43"/>
      <c r="M51" s="12"/>
      <c r="N51" s="77" t="s">
        <v>50</v>
      </c>
      <c r="O51" s="48">
        <v>1</v>
      </c>
      <c r="V51" s="14"/>
      <c r="W51" s="10"/>
      <c r="X51" s="10"/>
      <c r="Y51" s="10"/>
      <c r="Z51" s="10"/>
      <c r="AA51" s="7"/>
      <c r="AB51" s="7"/>
      <c r="AC51" s="43"/>
      <c r="AD51" s="7"/>
      <c r="AE51" s="7"/>
      <c r="AF51" s="7"/>
    </row>
    <row r="52" spans="1:32" ht="24.95" customHeight="1" x14ac:dyDescent="0.2">
      <c r="A52" s="38"/>
      <c r="B52" s="18"/>
      <c r="C52" s="43"/>
      <c r="D52" s="18"/>
      <c r="E52" s="43"/>
      <c r="F52" s="43"/>
      <c r="G52" s="43"/>
      <c r="H52" s="43"/>
      <c r="I52" s="43"/>
      <c r="J52" s="43"/>
      <c r="K52" s="43"/>
      <c r="L52" s="43"/>
      <c r="M52" s="12"/>
      <c r="N52" s="77" t="s">
        <v>51</v>
      </c>
      <c r="O52" s="48">
        <v>1</v>
      </c>
      <c r="V52" s="14"/>
      <c r="W52" s="10"/>
      <c r="X52" s="10"/>
      <c r="Y52" s="10"/>
      <c r="Z52" s="10"/>
      <c r="AA52" s="7"/>
      <c r="AB52" s="7"/>
      <c r="AC52" s="43"/>
      <c r="AD52" s="7"/>
      <c r="AE52" s="7"/>
      <c r="AF52" s="7"/>
    </row>
    <row r="53" spans="1:32" ht="24.95" customHeight="1" x14ac:dyDescent="0.2">
      <c r="A53" s="41"/>
      <c r="B53" s="16"/>
      <c r="C53" s="98"/>
      <c r="D53" s="98"/>
      <c r="E53" s="64"/>
      <c r="F53" s="64"/>
      <c r="G53" s="16"/>
      <c r="H53" s="16"/>
      <c r="I53" s="16"/>
      <c r="J53" s="64"/>
      <c r="K53" s="16"/>
      <c r="L53" s="16"/>
      <c r="M53" s="40"/>
      <c r="N53" s="49" t="s">
        <v>8</v>
      </c>
      <c r="O53" s="50">
        <f>SUM(O39:O52)</f>
        <v>15</v>
      </c>
      <c r="V53" s="14"/>
      <c r="W53" s="10"/>
      <c r="X53" s="10"/>
      <c r="Y53" s="10"/>
      <c r="Z53" s="10"/>
      <c r="AA53" s="7"/>
      <c r="AB53" s="7"/>
      <c r="AC53" s="11"/>
      <c r="AD53" s="7"/>
      <c r="AE53" s="7"/>
      <c r="AF53" s="7"/>
    </row>
    <row r="54" spans="1:32" ht="24.95" customHeight="1" x14ac:dyDescent="0.2">
      <c r="A54" s="38">
        <v>5</v>
      </c>
      <c r="B54" s="4" t="s">
        <v>27</v>
      </c>
      <c r="C54" s="15" t="s">
        <v>95</v>
      </c>
      <c r="D54" s="6" t="s">
        <v>8</v>
      </c>
      <c r="E54" s="6">
        <f>SUM(E55)</f>
        <v>0</v>
      </c>
      <c r="F54" s="6">
        <f t="shared" ref="F54:J54" si="25">SUM(F55)</f>
        <v>1</v>
      </c>
      <c r="G54" s="6">
        <f t="shared" si="25"/>
        <v>0</v>
      </c>
      <c r="H54" s="6">
        <f t="shared" si="25"/>
        <v>2</v>
      </c>
      <c r="I54" s="6">
        <f t="shared" si="25"/>
        <v>0</v>
      </c>
      <c r="J54" s="6">
        <f t="shared" si="25"/>
        <v>8</v>
      </c>
      <c r="K54" s="6">
        <f>SUM(E54,G54,I54)</f>
        <v>0</v>
      </c>
      <c r="L54" s="6">
        <f>SUM(F54,H54,J54)</f>
        <v>11</v>
      </c>
      <c r="M54" s="6">
        <f>SUM(K54+L54)</f>
        <v>11</v>
      </c>
      <c r="N54" s="77" t="s">
        <v>48</v>
      </c>
      <c r="O54" s="48">
        <v>2</v>
      </c>
      <c r="V54" s="14"/>
      <c r="W54" s="10"/>
      <c r="X54" s="10"/>
      <c r="Y54" s="10"/>
      <c r="Z54" s="10"/>
      <c r="AA54" s="7"/>
      <c r="AB54" s="7"/>
      <c r="AC54" s="43"/>
      <c r="AD54" s="7"/>
      <c r="AE54" s="7"/>
      <c r="AF54" s="7"/>
    </row>
    <row r="55" spans="1:32" ht="24.95" customHeight="1" x14ac:dyDescent="0.2">
      <c r="A55" s="38"/>
      <c r="B55" s="18"/>
      <c r="C55" s="43"/>
      <c r="D55" s="4" t="s">
        <v>13</v>
      </c>
      <c r="E55" s="9">
        <v>0</v>
      </c>
      <c r="F55" s="9">
        <v>1</v>
      </c>
      <c r="G55" s="9">
        <v>0</v>
      </c>
      <c r="H55" s="9">
        <v>2</v>
      </c>
      <c r="I55" s="9">
        <v>0</v>
      </c>
      <c r="J55" s="9">
        <v>8</v>
      </c>
      <c r="K55" s="60">
        <f>SUM(E55,G55,I55)</f>
        <v>0</v>
      </c>
      <c r="L55" s="60">
        <f>SUM(F55,H55,J55)</f>
        <v>11</v>
      </c>
      <c r="M55" s="9">
        <f t="shared" ref="M55" si="26">SUM(K55:L55)</f>
        <v>11</v>
      </c>
      <c r="N55" s="77" t="s">
        <v>96</v>
      </c>
      <c r="O55" s="48">
        <v>1</v>
      </c>
      <c r="V55" s="14"/>
      <c r="W55" s="10"/>
      <c r="X55" s="10"/>
      <c r="Y55" s="10"/>
      <c r="Z55" s="10"/>
      <c r="AA55" s="7"/>
      <c r="AB55" s="7"/>
      <c r="AC55" s="43"/>
      <c r="AD55" s="7"/>
      <c r="AE55" s="7"/>
      <c r="AF55" s="7"/>
    </row>
    <row r="56" spans="1:32" ht="24.95" customHeight="1" x14ac:dyDescent="0.2">
      <c r="A56" s="38"/>
      <c r="B56" s="18"/>
      <c r="C56" s="43"/>
      <c r="D56" s="53"/>
      <c r="E56" s="52"/>
      <c r="F56" s="52"/>
      <c r="G56" s="52"/>
      <c r="H56" s="52"/>
      <c r="I56" s="52"/>
      <c r="J56" s="52"/>
      <c r="K56" s="52"/>
      <c r="L56" s="52"/>
      <c r="M56" s="54"/>
      <c r="N56" s="77" t="s">
        <v>35</v>
      </c>
      <c r="O56" s="48">
        <v>1</v>
      </c>
      <c r="V56" s="14"/>
      <c r="W56" s="10"/>
      <c r="X56" s="10"/>
      <c r="Y56" s="10"/>
      <c r="Z56" s="10"/>
      <c r="AA56" s="7"/>
      <c r="AB56" s="7"/>
      <c r="AC56" s="43"/>
      <c r="AD56" s="7"/>
      <c r="AE56" s="7"/>
      <c r="AF56" s="7"/>
    </row>
    <row r="57" spans="1:32" ht="24.95" customHeight="1" x14ac:dyDescent="0.2">
      <c r="A57" s="38"/>
      <c r="B57" s="18"/>
      <c r="C57" s="43"/>
      <c r="D57" s="18"/>
      <c r="E57" s="43"/>
      <c r="F57" s="43"/>
      <c r="G57" s="43"/>
      <c r="H57" s="43"/>
      <c r="I57" s="43"/>
      <c r="J57" s="43"/>
      <c r="K57" s="43"/>
      <c r="L57" s="43"/>
      <c r="M57" s="12"/>
      <c r="N57" s="77" t="s">
        <v>29</v>
      </c>
      <c r="O57" s="48">
        <v>2</v>
      </c>
      <c r="V57" s="14"/>
      <c r="W57" s="10"/>
      <c r="X57" s="10"/>
      <c r="Y57" s="10"/>
      <c r="Z57" s="10"/>
      <c r="AA57" s="7"/>
      <c r="AB57" s="7"/>
      <c r="AC57" s="43"/>
      <c r="AD57" s="7"/>
      <c r="AE57" s="7"/>
      <c r="AF57" s="7"/>
    </row>
    <row r="58" spans="1:32" ht="24.95" customHeight="1" x14ac:dyDescent="0.2">
      <c r="A58" s="38"/>
      <c r="B58" s="18"/>
      <c r="C58" s="43"/>
      <c r="D58" s="18"/>
      <c r="E58" s="43"/>
      <c r="F58" s="43"/>
      <c r="G58" s="43"/>
      <c r="H58" s="43"/>
      <c r="I58" s="43"/>
      <c r="J58" s="43"/>
      <c r="K58" s="43"/>
      <c r="L58" s="43"/>
      <c r="M58" s="12"/>
      <c r="N58" s="77" t="s">
        <v>77</v>
      </c>
      <c r="O58" s="48">
        <v>2</v>
      </c>
      <c r="V58" s="14"/>
      <c r="W58" s="10"/>
      <c r="X58" s="10"/>
      <c r="Y58" s="10"/>
      <c r="Z58" s="10"/>
      <c r="AA58" s="7"/>
      <c r="AB58" s="7"/>
      <c r="AC58" s="43"/>
      <c r="AD58" s="7"/>
      <c r="AE58" s="7"/>
      <c r="AF58" s="7"/>
    </row>
    <row r="59" spans="1:32" ht="24.95" customHeight="1" x14ac:dyDescent="0.2">
      <c r="A59" s="38"/>
      <c r="B59" s="18"/>
      <c r="C59" s="43"/>
      <c r="D59" s="18"/>
      <c r="E59" s="43"/>
      <c r="F59" s="43"/>
      <c r="G59" s="43"/>
      <c r="H59" s="43"/>
      <c r="I59" s="43"/>
      <c r="J59" s="43"/>
      <c r="K59" s="43"/>
      <c r="L59" s="43"/>
      <c r="M59" s="12"/>
      <c r="N59" s="77" t="s">
        <v>37</v>
      </c>
      <c r="O59" s="48">
        <v>1</v>
      </c>
      <c r="V59" s="14"/>
      <c r="W59" s="10"/>
      <c r="X59" s="10"/>
      <c r="Y59" s="10"/>
      <c r="Z59" s="10"/>
      <c r="AA59" s="7"/>
      <c r="AB59" s="7"/>
      <c r="AC59" s="43"/>
      <c r="AD59" s="7"/>
      <c r="AE59" s="7"/>
      <c r="AF59" s="7"/>
    </row>
    <row r="60" spans="1:32" ht="24.95" customHeight="1" x14ac:dyDescent="0.2">
      <c r="A60" s="38"/>
      <c r="B60" s="18"/>
      <c r="C60" s="43"/>
      <c r="D60" s="18"/>
      <c r="E60" s="43"/>
      <c r="F60" s="43"/>
      <c r="G60" s="43"/>
      <c r="H60" s="43"/>
      <c r="I60" s="43"/>
      <c r="J60" s="43"/>
      <c r="K60" s="43"/>
      <c r="L60" s="43"/>
      <c r="M60" s="12"/>
      <c r="N60" s="77" t="s">
        <v>73</v>
      </c>
      <c r="O60" s="48">
        <v>1</v>
      </c>
      <c r="V60" s="14"/>
      <c r="W60" s="10"/>
      <c r="X60" s="10"/>
      <c r="Y60" s="10"/>
      <c r="Z60" s="10"/>
      <c r="AA60" s="7"/>
      <c r="AB60" s="7"/>
      <c r="AC60" s="43"/>
      <c r="AD60" s="7"/>
      <c r="AE60" s="7"/>
      <c r="AF60" s="7"/>
    </row>
    <row r="61" spans="1:32" ht="24.95" customHeight="1" x14ac:dyDescent="0.2">
      <c r="A61" s="38"/>
      <c r="B61" s="18"/>
      <c r="C61" s="43"/>
      <c r="D61" s="18"/>
      <c r="E61" s="43"/>
      <c r="F61" s="43"/>
      <c r="G61" s="43"/>
      <c r="H61" s="43"/>
      <c r="I61" s="43"/>
      <c r="J61" s="43"/>
      <c r="K61" s="43"/>
      <c r="L61" s="43"/>
      <c r="M61" s="12"/>
      <c r="N61" s="77" t="s">
        <v>31</v>
      </c>
      <c r="O61" s="48">
        <v>1</v>
      </c>
      <c r="V61" s="14"/>
      <c r="W61" s="10"/>
      <c r="X61" s="10"/>
      <c r="Y61" s="10"/>
      <c r="Z61" s="10"/>
      <c r="AA61" s="7"/>
      <c r="AB61" s="7"/>
      <c r="AC61" s="43"/>
      <c r="AD61" s="7"/>
      <c r="AE61" s="7"/>
      <c r="AF61" s="7"/>
    </row>
    <row r="62" spans="1:32" ht="24.95" customHeight="1" x14ac:dyDescent="0.2">
      <c r="A62" s="38"/>
      <c r="B62" s="18"/>
      <c r="C62" s="43"/>
      <c r="D62" s="18"/>
      <c r="E62" s="43"/>
      <c r="F62" s="43"/>
      <c r="G62" s="43"/>
      <c r="H62" s="43"/>
      <c r="I62" s="43"/>
      <c r="J62" s="43"/>
      <c r="K62" s="43"/>
      <c r="L62" s="43"/>
      <c r="M62" s="12"/>
      <c r="N62" s="77" t="s">
        <v>43</v>
      </c>
      <c r="O62" s="48">
        <v>1</v>
      </c>
      <c r="V62" s="14"/>
      <c r="W62" s="10"/>
      <c r="X62" s="10"/>
      <c r="Y62" s="10"/>
      <c r="Z62" s="10"/>
      <c r="AA62" s="7"/>
      <c r="AB62" s="7"/>
      <c r="AC62" s="43"/>
      <c r="AD62" s="7"/>
      <c r="AE62" s="7"/>
      <c r="AF62" s="7"/>
    </row>
    <row r="63" spans="1:32" ht="24.95" customHeight="1" x14ac:dyDescent="0.2">
      <c r="A63" s="38"/>
      <c r="B63" s="16"/>
      <c r="C63" s="68"/>
      <c r="D63" s="68"/>
      <c r="E63" s="68"/>
      <c r="F63" s="68"/>
      <c r="G63" s="16"/>
      <c r="H63" s="16"/>
      <c r="I63" s="16"/>
      <c r="J63" s="68"/>
      <c r="K63" s="16"/>
      <c r="L63" s="16"/>
      <c r="M63" s="40"/>
      <c r="N63" s="49" t="s">
        <v>8</v>
      </c>
      <c r="O63" s="50">
        <f>SUM(O54:O62)</f>
        <v>12</v>
      </c>
      <c r="V63" s="14"/>
      <c r="W63" s="10"/>
      <c r="X63" s="10"/>
      <c r="Y63" s="10"/>
      <c r="Z63" s="10"/>
      <c r="AA63" s="7"/>
      <c r="AB63" s="7"/>
      <c r="AC63" s="43"/>
      <c r="AD63" s="7"/>
      <c r="AE63" s="7"/>
      <c r="AF63" s="7"/>
    </row>
    <row r="64" spans="1:32" ht="24.95" customHeight="1" x14ac:dyDescent="0.2">
      <c r="A64" s="38">
        <v>6</v>
      </c>
      <c r="B64" s="57" t="s">
        <v>40</v>
      </c>
      <c r="C64" s="42" t="s">
        <v>98</v>
      </c>
      <c r="D64" s="58" t="s">
        <v>8</v>
      </c>
      <c r="E64" s="58">
        <f>SUM(E65:E71)</f>
        <v>0</v>
      </c>
      <c r="F64" s="58">
        <f t="shared" ref="F64:J64" si="27">SUM(F65:F71)</f>
        <v>1</v>
      </c>
      <c r="G64" s="58">
        <f t="shared" si="27"/>
        <v>0</v>
      </c>
      <c r="H64" s="58">
        <f t="shared" si="27"/>
        <v>9</v>
      </c>
      <c r="I64" s="58">
        <f t="shared" si="27"/>
        <v>0</v>
      </c>
      <c r="J64" s="58">
        <f t="shared" si="27"/>
        <v>19</v>
      </c>
      <c r="K64" s="58">
        <f>SUM(K65:K71)</f>
        <v>0</v>
      </c>
      <c r="L64" s="58">
        <f>SUM(L65:L71)</f>
        <v>29</v>
      </c>
      <c r="M64" s="58">
        <f>SUM(M65:M71)</f>
        <v>29</v>
      </c>
      <c r="N64" s="78" t="s">
        <v>44</v>
      </c>
      <c r="O64" s="59">
        <v>3</v>
      </c>
    </row>
    <row r="65" spans="1:15" ht="24.95" customHeight="1" x14ac:dyDescent="0.2">
      <c r="A65" s="38"/>
      <c r="B65" s="37"/>
      <c r="C65" s="11"/>
      <c r="D65" s="4" t="s">
        <v>53</v>
      </c>
      <c r="E65" s="9">
        <v>0</v>
      </c>
      <c r="F65" s="9">
        <v>1</v>
      </c>
      <c r="G65" s="9">
        <v>0</v>
      </c>
      <c r="H65" s="9">
        <v>2</v>
      </c>
      <c r="I65" s="9">
        <v>0</v>
      </c>
      <c r="J65" s="9">
        <v>3</v>
      </c>
      <c r="K65" s="9">
        <v>0</v>
      </c>
      <c r="L65" s="9">
        <f>SUM(F65,H65,J65)</f>
        <v>6</v>
      </c>
      <c r="M65" s="9">
        <f>SUM(K65:L65)</f>
        <v>6</v>
      </c>
      <c r="N65" s="77" t="s">
        <v>57</v>
      </c>
      <c r="O65" s="48">
        <v>3</v>
      </c>
    </row>
    <row r="66" spans="1:15" ht="24.95" customHeight="1" x14ac:dyDescent="0.2">
      <c r="A66" s="38"/>
      <c r="B66" s="37"/>
      <c r="C66" s="11"/>
      <c r="D66" s="4" t="s">
        <v>25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1</v>
      </c>
      <c r="K66" s="9">
        <v>0</v>
      </c>
      <c r="L66" s="9">
        <f t="shared" ref="L66:L68" si="28">SUM(F66,H66,J66)</f>
        <v>1</v>
      </c>
      <c r="M66" s="9">
        <f t="shared" ref="M66:M68" si="29">SUM(K66:L66)</f>
        <v>1</v>
      </c>
      <c r="N66" s="77" t="s">
        <v>58</v>
      </c>
      <c r="O66" s="48">
        <v>1</v>
      </c>
    </row>
    <row r="67" spans="1:15" ht="24.95" customHeight="1" x14ac:dyDescent="0.2">
      <c r="A67" s="38"/>
      <c r="B67" s="37"/>
      <c r="C67" s="11"/>
      <c r="D67" s="4" t="s">
        <v>79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1</v>
      </c>
      <c r="K67" s="9">
        <v>0</v>
      </c>
      <c r="L67" s="9">
        <f t="shared" si="28"/>
        <v>1</v>
      </c>
      <c r="M67" s="9">
        <f t="shared" si="29"/>
        <v>1</v>
      </c>
      <c r="N67" s="77" t="s">
        <v>59</v>
      </c>
      <c r="O67" s="48">
        <v>2</v>
      </c>
    </row>
    <row r="68" spans="1:15" ht="24.95" customHeight="1" x14ac:dyDescent="0.2">
      <c r="A68" s="38"/>
      <c r="B68" s="37"/>
      <c r="C68" s="11"/>
      <c r="D68" s="4" t="s">
        <v>52</v>
      </c>
      <c r="E68" s="9">
        <v>0</v>
      </c>
      <c r="F68" s="9">
        <v>0</v>
      </c>
      <c r="G68" s="9">
        <v>0</v>
      </c>
      <c r="H68" s="9">
        <v>7</v>
      </c>
      <c r="I68" s="9">
        <v>0</v>
      </c>
      <c r="J68" s="9">
        <v>9</v>
      </c>
      <c r="K68" s="9">
        <v>0</v>
      </c>
      <c r="L68" s="9">
        <f t="shared" si="28"/>
        <v>16</v>
      </c>
      <c r="M68" s="9">
        <f t="shared" si="29"/>
        <v>16</v>
      </c>
      <c r="N68" s="77" t="s">
        <v>34</v>
      </c>
      <c r="O68" s="48">
        <v>1</v>
      </c>
    </row>
    <row r="69" spans="1:15" ht="24.95" customHeight="1" x14ac:dyDescent="0.2">
      <c r="A69" s="38"/>
      <c r="B69" s="37"/>
      <c r="C69" s="43"/>
      <c r="D69" s="4" t="s">
        <v>54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1</v>
      </c>
      <c r="K69" s="9">
        <v>0</v>
      </c>
      <c r="L69" s="9">
        <f t="shared" ref="L69:L70" si="30">SUM(F69,H69,J69)</f>
        <v>1</v>
      </c>
      <c r="M69" s="9">
        <f t="shared" ref="M69:M70" si="31">SUM(K69:L69)</f>
        <v>1</v>
      </c>
      <c r="N69" s="77" t="s">
        <v>60</v>
      </c>
      <c r="O69" s="48">
        <v>1</v>
      </c>
    </row>
    <row r="70" spans="1:15" ht="24.95" customHeight="1" x14ac:dyDescent="0.2">
      <c r="A70" s="38"/>
      <c r="B70" s="37"/>
      <c r="C70" s="43"/>
      <c r="D70" s="4" t="s">
        <v>55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</v>
      </c>
      <c r="K70" s="9">
        <v>0</v>
      </c>
      <c r="L70" s="9">
        <f t="shared" si="30"/>
        <v>3</v>
      </c>
      <c r="M70" s="9">
        <f t="shared" si="31"/>
        <v>3</v>
      </c>
      <c r="N70" s="77" t="s">
        <v>31</v>
      </c>
      <c r="O70" s="48">
        <v>2</v>
      </c>
    </row>
    <row r="71" spans="1:15" ht="24.95" customHeight="1" x14ac:dyDescent="0.2">
      <c r="A71" s="38"/>
      <c r="B71" s="37"/>
      <c r="C71" s="43"/>
      <c r="D71" s="4" t="s">
        <v>56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9">
        <v>0</v>
      </c>
      <c r="L71" s="9">
        <f t="shared" ref="L71" si="32">SUM(F71,H71,J71)</f>
        <v>1</v>
      </c>
      <c r="M71" s="9">
        <f t="shared" ref="M71" si="33">SUM(K71:L71)</f>
        <v>1</v>
      </c>
      <c r="N71" s="77" t="s">
        <v>32</v>
      </c>
      <c r="O71" s="48">
        <v>1</v>
      </c>
    </row>
    <row r="72" spans="1:15" ht="24.95" customHeight="1" x14ac:dyDescent="0.2">
      <c r="A72" s="38"/>
      <c r="B72" s="37"/>
      <c r="C72" s="43"/>
      <c r="D72" s="18"/>
      <c r="E72" s="43"/>
      <c r="F72" s="43"/>
      <c r="G72" s="43"/>
      <c r="H72" s="43"/>
      <c r="I72" s="43"/>
      <c r="J72" s="43"/>
      <c r="K72" s="43"/>
      <c r="L72" s="43"/>
      <c r="M72" s="12"/>
      <c r="N72" s="77" t="s">
        <v>33</v>
      </c>
      <c r="O72" s="48">
        <v>6</v>
      </c>
    </row>
    <row r="73" spans="1:15" ht="24.95" customHeight="1" x14ac:dyDescent="0.2">
      <c r="A73" s="38"/>
      <c r="B73" s="37"/>
      <c r="C73" s="43"/>
      <c r="D73" s="18"/>
      <c r="E73" s="43"/>
      <c r="F73" s="43"/>
      <c r="G73" s="43"/>
      <c r="H73" s="43"/>
      <c r="I73" s="43"/>
      <c r="J73" s="43"/>
      <c r="K73" s="43"/>
      <c r="L73" s="43"/>
      <c r="M73" s="12"/>
      <c r="N73" s="77" t="s">
        <v>38</v>
      </c>
      <c r="O73" s="48">
        <v>1</v>
      </c>
    </row>
    <row r="74" spans="1:15" ht="24.95" customHeight="1" x14ac:dyDescent="0.2">
      <c r="A74" s="38"/>
      <c r="B74" s="37"/>
      <c r="C74" s="43"/>
      <c r="D74" s="18"/>
      <c r="E74" s="43"/>
      <c r="F74" s="43"/>
      <c r="G74" s="43"/>
      <c r="H74" s="43"/>
      <c r="I74" s="43"/>
      <c r="J74" s="43"/>
      <c r="K74" s="43"/>
      <c r="L74" s="43"/>
      <c r="M74" s="12"/>
      <c r="N74" s="77" t="s">
        <v>39</v>
      </c>
      <c r="O74" s="48">
        <v>1</v>
      </c>
    </row>
    <row r="75" spans="1:15" ht="24.95" customHeight="1" x14ac:dyDescent="0.2">
      <c r="A75" s="38"/>
      <c r="B75" s="37"/>
      <c r="C75" s="43"/>
      <c r="D75" s="18"/>
      <c r="E75" s="43"/>
      <c r="F75" s="43"/>
      <c r="G75" s="43"/>
      <c r="H75" s="43"/>
      <c r="I75" s="43"/>
      <c r="J75" s="43"/>
      <c r="K75" s="43"/>
      <c r="L75" s="43"/>
      <c r="M75" s="12"/>
      <c r="N75" s="77" t="s">
        <v>35</v>
      </c>
      <c r="O75" s="48">
        <v>2</v>
      </c>
    </row>
    <row r="76" spans="1:15" ht="24.95" customHeight="1" x14ac:dyDescent="0.2">
      <c r="A76" s="38"/>
      <c r="B76" s="37"/>
      <c r="C76" s="43"/>
      <c r="D76" s="18"/>
      <c r="E76" s="43"/>
      <c r="F76" s="43"/>
      <c r="G76" s="43"/>
      <c r="H76" s="43"/>
      <c r="I76" s="43"/>
      <c r="J76" s="43"/>
      <c r="K76" s="43"/>
      <c r="L76" s="43"/>
      <c r="M76" s="12"/>
      <c r="N76" s="77" t="s">
        <v>29</v>
      </c>
      <c r="O76" s="48">
        <v>4</v>
      </c>
    </row>
    <row r="77" spans="1:15" ht="24.95" customHeight="1" x14ac:dyDescent="0.2">
      <c r="A77" s="38"/>
      <c r="B77" s="37"/>
      <c r="C77" s="43"/>
      <c r="D77" s="18"/>
      <c r="E77" s="43"/>
      <c r="F77" s="43"/>
      <c r="G77" s="43"/>
      <c r="H77" s="43"/>
      <c r="I77" s="43"/>
      <c r="J77" s="43"/>
      <c r="K77" s="43"/>
      <c r="L77" s="43"/>
      <c r="M77" s="12"/>
      <c r="N77" s="77" t="s">
        <v>50</v>
      </c>
      <c r="O77" s="48">
        <v>3</v>
      </c>
    </row>
    <row r="78" spans="1:15" ht="24.95" customHeight="1" x14ac:dyDescent="0.2">
      <c r="A78" s="38"/>
      <c r="B78" s="37"/>
      <c r="C78" s="43"/>
      <c r="D78" s="18"/>
      <c r="E78" s="43"/>
      <c r="F78" s="43"/>
      <c r="G78" s="43"/>
      <c r="H78" s="43"/>
      <c r="I78" s="43"/>
      <c r="J78" s="43"/>
      <c r="K78" s="43"/>
      <c r="L78" s="43"/>
      <c r="M78" s="12"/>
      <c r="N78" s="77" t="s">
        <v>37</v>
      </c>
      <c r="O78" s="48">
        <v>2</v>
      </c>
    </row>
    <row r="79" spans="1:15" ht="24.95" customHeight="1" x14ac:dyDescent="0.2">
      <c r="A79" s="38"/>
      <c r="B79" s="37"/>
      <c r="C79" s="43"/>
      <c r="D79" s="18"/>
      <c r="E79" s="43"/>
      <c r="F79" s="43"/>
      <c r="G79" s="43"/>
      <c r="H79" s="43"/>
      <c r="I79" s="43"/>
      <c r="J79" s="43"/>
      <c r="K79" s="43"/>
      <c r="L79" s="43"/>
      <c r="M79" s="12"/>
      <c r="N79" s="79" t="s">
        <v>61</v>
      </c>
      <c r="O79" s="48">
        <v>1</v>
      </c>
    </row>
    <row r="80" spans="1:15" ht="24.95" customHeight="1" x14ac:dyDescent="0.2">
      <c r="A80" s="38"/>
      <c r="B80" s="37"/>
      <c r="C80" s="43"/>
      <c r="D80" s="18"/>
      <c r="E80" s="43"/>
      <c r="F80" s="43"/>
      <c r="G80" s="43"/>
      <c r="H80" s="43"/>
      <c r="I80" s="43"/>
      <c r="J80" s="43"/>
      <c r="K80" s="43"/>
      <c r="L80" s="43"/>
      <c r="M80" s="12"/>
      <c r="N80" s="79" t="s">
        <v>62</v>
      </c>
      <c r="O80" s="48">
        <v>1</v>
      </c>
    </row>
    <row r="81" spans="1:15" ht="24.95" customHeight="1" x14ac:dyDescent="0.2">
      <c r="A81" s="38"/>
      <c r="B81" s="37"/>
      <c r="C81" s="43"/>
      <c r="D81" s="18"/>
      <c r="E81" s="43"/>
      <c r="F81" s="43"/>
      <c r="G81" s="43"/>
      <c r="H81" s="43"/>
      <c r="I81" s="43"/>
      <c r="J81" s="43"/>
      <c r="K81" s="43"/>
      <c r="L81" s="43"/>
      <c r="M81" s="12"/>
      <c r="N81" s="79" t="s">
        <v>63</v>
      </c>
      <c r="O81" s="48">
        <v>3</v>
      </c>
    </row>
    <row r="82" spans="1:15" ht="24.95" customHeight="1" x14ac:dyDescent="0.2">
      <c r="A82" s="38"/>
      <c r="B82" s="37"/>
      <c r="C82" s="43"/>
      <c r="D82" s="18"/>
      <c r="E82" s="43"/>
      <c r="F82" s="43"/>
      <c r="G82" s="43"/>
      <c r="H82" s="43"/>
      <c r="I82" s="43"/>
      <c r="J82" s="43"/>
      <c r="K82" s="43"/>
      <c r="L82" s="43"/>
      <c r="M82" s="12"/>
      <c r="N82" s="62" t="s">
        <v>8</v>
      </c>
      <c r="O82" s="50">
        <f>SUM(O64:O81)</f>
        <v>38</v>
      </c>
    </row>
    <row r="83" spans="1:15" ht="24.95" customHeight="1" x14ac:dyDescent="0.2">
      <c r="A83" s="61">
        <v>7</v>
      </c>
      <c r="B83" s="4" t="s">
        <v>7</v>
      </c>
      <c r="C83" s="67" t="s">
        <v>99</v>
      </c>
      <c r="D83" s="6" t="s">
        <v>8</v>
      </c>
      <c r="E83" s="6">
        <f>SUM(E84:E86)</f>
        <v>0</v>
      </c>
      <c r="F83" s="6">
        <f t="shared" ref="F83:J83" si="34">SUM(F84:F86)</f>
        <v>4</v>
      </c>
      <c r="G83" s="6">
        <f t="shared" si="34"/>
        <v>0</v>
      </c>
      <c r="H83" s="6">
        <f t="shared" si="34"/>
        <v>1</v>
      </c>
      <c r="I83" s="6">
        <f t="shared" si="34"/>
        <v>1</v>
      </c>
      <c r="J83" s="6">
        <f t="shared" si="34"/>
        <v>5</v>
      </c>
      <c r="K83" s="6">
        <f>SUM(E83,G83,I83)</f>
        <v>1</v>
      </c>
      <c r="L83" s="6">
        <f>SUM(F83,H83,J83)</f>
        <v>10</v>
      </c>
      <c r="M83" s="6">
        <f>SUM(K83:L83)</f>
        <v>11</v>
      </c>
      <c r="N83" s="78" t="s">
        <v>29</v>
      </c>
      <c r="O83" s="59">
        <v>4</v>
      </c>
    </row>
    <row r="84" spans="1:15" ht="24.95" customHeight="1" x14ac:dyDescent="0.2">
      <c r="A84" s="38"/>
      <c r="B84" s="37"/>
      <c r="C84" s="43"/>
      <c r="D84" s="4" t="s">
        <v>56</v>
      </c>
      <c r="E84" s="9">
        <v>0</v>
      </c>
      <c r="F84" s="9">
        <v>2</v>
      </c>
      <c r="G84" s="9">
        <v>0</v>
      </c>
      <c r="H84" s="9">
        <v>0</v>
      </c>
      <c r="I84" s="9">
        <v>1</v>
      </c>
      <c r="J84" s="9">
        <v>4</v>
      </c>
      <c r="K84" s="9">
        <v>0</v>
      </c>
      <c r="L84" s="9">
        <f>SUM(F84,H84,J84)</f>
        <v>6</v>
      </c>
      <c r="M84" s="9">
        <f>SUM(K84:L84)</f>
        <v>6</v>
      </c>
      <c r="N84" s="77" t="s">
        <v>39</v>
      </c>
      <c r="O84" s="48">
        <v>1</v>
      </c>
    </row>
    <row r="85" spans="1:15" ht="24.95" customHeight="1" x14ac:dyDescent="0.2">
      <c r="A85" s="38"/>
      <c r="B85" s="37"/>
      <c r="C85" s="43"/>
      <c r="D85" s="4" t="s">
        <v>55</v>
      </c>
      <c r="E85" s="9">
        <v>0</v>
      </c>
      <c r="F85" s="9">
        <v>1</v>
      </c>
      <c r="G85" s="9">
        <v>0</v>
      </c>
      <c r="H85" s="9">
        <v>1</v>
      </c>
      <c r="I85" s="9">
        <v>0</v>
      </c>
      <c r="J85" s="9">
        <v>1</v>
      </c>
      <c r="K85" s="9">
        <v>0</v>
      </c>
      <c r="L85" s="9">
        <f t="shared" ref="L85:L86" si="35">SUM(F85,H85,J85)</f>
        <v>3</v>
      </c>
      <c r="M85" s="9">
        <f t="shared" ref="M85:M86" si="36">SUM(K85:L85)</f>
        <v>3</v>
      </c>
      <c r="N85" s="77" t="s">
        <v>33</v>
      </c>
      <c r="O85" s="48">
        <v>1</v>
      </c>
    </row>
    <row r="86" spans="1:15" ht="24.95" customHeight="1" x14ac:dyDescent="0.2">
      <c r="A86" s="38"/>
      <c r="B86" s="37"/>
      <c r="C86" s="43"/>
      <c r="D86" s="4" t="s">
        <v>72</v>
      </c>
      <c r="E86" s="9">
        <v>0</v>
      </c>
      <c r="F86" s="9">
        <v>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f t="shared" si="35"/>
        <v>1</v>
      </c>
      <c r="M86" s="9">
        <f t="shared" si="36"/>
        <v>1</v>
      </c>
      <c r="N86" s="77" t="s">
        <v>73</v>
      </c>
      <c r="O86" s="48">
        <v>1</v>
      </c>
    </row>
    <row r="87" spans="1:15" ht="24.95" customHeight="1" x14ac:dyDescent="0.2">
      <c r="A87" s="38"/>
      <c r="B87" s="37"/>
      <c r="C87" s="43"/>
      <c r="D87" s="53"/>
      <c r="E87" s="52"/>
      <c r="F87" s="52"/>
      <c r="G87" s="52"/>
      <c r="H87" s="52"/>
      <c r="I87" s="52"/>
      <c r="J87" s="52"/>
      <c r="K87" s="52"/>
      <c r="L87" s="52"/>
      <c r="M87" s="54"/>
      <c r="N87" s="77" t="s">
        <v>74</v>
      </c>
      <c r="O87" s="48">
        <v>1</v>
      </c>
    </row>
    <row r="88" spans="1:15" ht="24.95" customHeight="1" x14ac:dyDescent="0.2">
      <c r="A88" s="38"/>
      <c r="B88" s="37"/>
      <c r="C88" s="43"/>
      <c r="D88" s="18"/>
      <c r="E88" s="43"/>
      <c r="F88" s="43"/>
      <c r="G88" s="43"/>
      <c r="H88" s="43"/>
      <c r="I88" s="43"/>
      <c r="J88" s="43"/>
      <c r="K88" s="43"/>
      <c r="L88" s="43"/>
      <c r="M88" s="12"/>
      <c r="N88" s="77" t="s">
        <v>31</v>
      </c>
      <c r="O88" s="48">
        <v>1</v>
      </c>
    </row>
    <row r="89" spans="1:15" ht="24.95" customHeight="1" x14ac:dyDescent="0.2">
      <c r="A89" s="38"/>
      <c r="B89" s="37"/>
      <c r="C89" s="43"/>
      <c r="D89" s="18"/>
      <c r="E89" s="43"/>
      <c r="F89" s="43"/>
      <c r="G89" s="43"/>
      <c r="H89" s="43"/>
      <c r="I89" s="43"/>
      <c r="J89" s="43"/>
      <c r="K89" s="43"/>
      <c r="L89" s="43"/>
      <c r="M89" s="12"/>
      <c r="N89" s="77" t="s">
        <v>58</v>
      </c>
      <c r="O89" s="48">
        <v>1</v>
      </c>
    </row>
    <row r="90" spans="1:15" ht="24.95" customHeight="1" x14ac:dyDescent="0.2">
      <c r="A90" s="38"/>
      <c r="B90" s="37"/>
      <c r="C90" s="43"/>
      <c r="D90" s="18"/>
      <c r="E90" s="43"/>
      <c r="F90" s="43"/>
      <c r="G90" s="43"/>
      <c r="H90" s="43"/>
      <c r="I90" s="43"/>
      <c r="J90" s="43"/>
      <c r="K90" s="43"/>
      <c r="L90" s="43"/>
      <c r="M90" s="12"/>
      <c r="N90" s="77" t="s">
        <v>75</v>
      </c>
      <c r="O90" s="48">
        <v>2</v>
      </c>
    </row>
    <row r="91" spans="1:15" ht="24.95" customHeight="1" x14ac:dyDescent="0.2">
      <c r="A91" s="41"/>
      <c r="B91" s="39"/>
      <c r="C91" s="13"/>
      <c r="D91" s="16"/>
      <c r="E91" s="16"/>
      <c r="F91" s="16"/>
      <c r="G91" s="16"/>
      <c r="H91" s="51"/>
      <c r="I91" s="51"/>
      <c r="J91" s="51"/>
      <c r="K91" s="51"/>
      <c r="L91" s="51"/>
      <c r="M91" s="21"/>
      <c r="N91" s="62" t="s">
        <v>8</v>
      </c>
      <c r="O91" s="50">
        <f>SUM(O83:O90)</f>
        <v>12</v>
      </c>
    </row>
    <row r="92" spans="1:15" ht="24.95" customHeight="1" x14ac:dyDescent="0.2">
      <c r="A92" s="61">
        <v>8</v>
      </c>
      <c r="B92" s="35" t="s">
        <v>64</v>
      </c>
      <c r="C92" s="15" t="s">
        <v>100</v>
      </c>
      <c r="D92" s="6" t="s">
        <v>8</v>
      </c>
      <c r="E92" s="6">
        <f>SUM(E93:E95)</f>
        <v>0</v>
      </c>
      <c r="F92" s="6">
        <f t="shared" ref="F92:J92" si="37">SUM(F93:F95)</f>
        <v>0</v>
      </c>
      <c r="G92" s="6">
        <f t="shared" si="37"/>
        <v>0</v>
      </c>
      <c r="H92" s="6">
        <f t="shared" si="37"/>
        <v>2</v>
      </c>
      <c r="I92" s="6">
        <f t="shared" si="37"/>
        <v>0</v>
      </c>
      <c r="J92" s="6">
        <f t="shared" si="37"/>
        <v>4</v>
      </c>
      <c r="K92" s="6">
        <f>SUM(K93:K95)</f>
        <v>0</v>
      </c>
      <c r="L92" s="6">
        <f>SUM(L93:L95)</f>
        <v>6</v>
      </c>
      <c r="M92" s="6">
        <f>SUM(M93:M95)</f>
        <v>6</v>
      </c>
      <c r="N92" s="79" t="s">
        <v>36</v>
      </c>
      <c r="O92" s="48">
        <v>1</v>
      </c>
    </row>
    <row r="93" spans="1:15" ht="24.95" customHeight="1" x14ac:dyDescent="0.2">
      <c r="A93" s="61"/>
      <c r="B93" s="18"/>
      <c r="C93" s="43"/>
      <c r="D93" s="4" t="s">
        <v>13</v>
      </c>
      <c r="E93" s="9">
        <v>0</v>
      </c>
      <c r="F93" s="9">
        <v>0</v>
      </c>
      <c r="G93" s="9">
        <v>0</v>
      </c>
      <c r="H93" s="9">
        <v>1</v>
      </c>
      <c r="I93" s="9">
        <v>0</v>
      </c>
      <c r="J93" s="9">
        <v>3</v>
      </c>
      <c r="K93" s="9">
        <v>0</v>
      </c>
      <c r="L93" s="9">
        <f>SUM(F93,H93,J93)</f>
        <v>4</v>
      </c>
      <c r="M93" s="9">
        <f>SUM(K93:L93)</f>
        <v>4</v>
      </c>
      <c r="N93" s="79" t="s">
        <v>65</v>
      </c>
      <c r="O93" s="48">
        <v>1</v>
      </c>
    </row>
    <row r="94" spans="1:15" ht="24.95" customHeight="1" x14ac:dyDescent="0.2">
      <c r="A94" s="38"/>
      <c r="B94" s="18"/>
      <c r="C94" s="43"/>
      <c r="D94" s="4" t="s">
        <v>25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1</v>
      </c>
      <c r="K94" s="9">
        <v>0</v>
      </c>
      <c r="L94" s="9">
        <f t="shared" ref="L94:L95" si="38">SUM(F94,H94,J94)</f>
        <v>1</v>
      </c>
      <c r="M94" s="9">
        <f t="shared" ref="M94:M95" si="39">SUM(K94:L94)</f>
        <v>1</v>
      </c>
      <c r="N94" s="79" t="s">
        <v>30</v>
      </c>
      <c r="O94" s="48">
        <v>1</v>
      </c>
    </row>
    <row r="95" spans="1:15" ht="24.95" customHeight="1" x14ac:dyDescent="0.2">
      <c r="A95" s="38"/>
      <c r="B95" s="18"/>
      <c r="C95" s="43"/>
      <c r="D95" s="4" t="s">
        <v>79</v>
      </c>
      <c r="E95" s="9">
        <v>0</v>
      </c>
      <c r="F95" s="9">
        <v>0</v>
      </c>
      <c r="G95" s="9">
        <v>0</v>
      </c>
      <c r="H95" s="9">
        <v>1</v>
      </c>
      <c r="I95" s="9">
        <v>0</v>
      </c>
      <c r="J95" s="9">
        <v>0</v>
      </c>
      <c r="K95" s="9">
        <v>0</v>
      </c>
      <c r="L95" s="9">
        <f t="shared" si="38"/>
        <v>1</v>
      </c>
      <c r="M95" s="9">
        <f t="shared" si="39"/>
        <v>1</v>
      </c>
      <c r="N95" s="79" t="s">
        <v>66</v>
      </c>
      <c r="O95" s="48">
        <v>1</v>
      </c>
    </row>
    <row r="96" spans="1:15" ht="24.95" customHeight="1" x14ac:dyDescent="0.2">
      <c r="A96" s="38"/>
      <c r="B96" s="18"/>
      <c r="C96" s="43"/>
      <c r="D96" s="75"/>
      <c r="E96" s="20"/>
      <c r="F96" s="20"/>
      <c r="G96" s="20"/>
      <c r="H96" s="20"/>
      <c r="I96" s="20"/>
      <c r="J96" s="20"/>
      <c r="K96" s="20"/>
      <c r="L96" s="20"/>
      <c r="M96" s="76"/>
      <c r="N96" s="63" t="s">
        <v>8</v>
      </c>
      <c r="O96" s="50">
        <f>SUM(O92:O95)</f>
        <v>4</v>
      </c>
    </row>
    <row r="97" spans="1:15" ht="24.95" customHeight="1" x14ac:dyDescent="0.2">
      <c r="A97" s="38"/>
      <c r="B97" s="18"/>
      <c r="C97" s="15" t="s">
        <v>101</v>
      </c>
      <c r="D97" s="6" t="s">
        <v>8</v>
      </c>
      <c r="E97" s="6">
        <f>SUM(E98:E101)</f>
        <v>0</v>
      </c>
      <c r="F97" s="6">
        <f t="shared" ref="F97:J97" si="40">SUM(F98:F101)</f>
        <v>0</v>
      </c>
      <c r="G97" s="6">
        <f t="shared" si="40"/>
        <v>0</v>
      </c>
      <c r="H97" s="6">
        <f t="shared" si="40"/>
        <v>0</v>
      </c>
      <c r="I97" s="6">
        <f t="shared" si="40"/>
        <v>0</v>
      </c>
      <c r="J97" s="6">
        <f t="shared" si="40"/>
        <v>5</v>
      </c>
      <c r="K97" s="6">
        <f t="shared" ref="K97" si="41">SUM(K98:K101)</f>
        <v>0</v>
      </c>
      <c r="L97" s="6">
        <f>SUM(L98:L101)</f>
        <v>5</v>
      </c>
      <c r="M97" s="6">
        <f>SUM(M98:M101)</f>
        <v>5</v>
      </c>
      <c r="N97" s="80" t="s">
        <v>35</v>
      </c>
      <c r="O97" s="48">
        <v>2</v>
      </c>
    </row>
    <row r="98" spans="1:15" ht="24.95" customHeight="1" x14ac:dyDescent="0.2">
      <c r="A98" s="38"/>
      <c r="B98" s="18"/>
      <c r="C98" s="43"/>
      <c r="D98" s="4" t="s">
        <v>13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2</v>
      </c>
      <c r="K98" s="9">
        <v>0</v>
      </c>
      <c r="L98" s="9">
        <f>SUM(F98,H98,J98)</f>
        <v>2</v>
      </c>
      <c r="M98" s="9">
        <f>SUM(K98:L98)</f>
        <v>2</v>
      </c>
      <c r="N98" s="80" t="s">
        <v>50</v>
      </c>
      <c r="O98" s="48">
        <v>1</v>
      </c>
    </row>
    <row r="99" spans="1:15" ht="24.95" customHeight="1" x14ac:dyDescent="0.2">
      <c r="A99" s="38"/>
      <c r="B99" s="18"/>
      <c r="C99" s="43"/>
      <c r="D99" s="4" t="s">
        <v>25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1</v>
      </c>
      <c r="K99" s="9">
        <v>0</v>
      </c>
      <c r="L99" s="9">
        <f t="shared" ref="L99:L100" si="42">SUM(F99,H99,J99)</f>
        <v>1</v>
      </c>
      <c r="M99" s="9">
        <f t="shared" ref="M99:M100" si="43">SUM(K99:L99)</f>
        <v>1</v>
      </c>
      <c r="N99" s="80" t="s">
        <v>70</v>
      </c>
      <c r="O99" s="48">
        <v>1</v>
      </c>
    </row>
    <row r="100" spans="1:15" ht="24.95" customHeight="1" x14ac:dyDescent="0.2">
      <c r="A100" s="38"/>
      <c r="B100" s="18"/>
      <c r="C100" s="43"/>
      <c r="D100" s="4" t="s">
        <v>53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1</v>
      </c>
      <c r="K100" s="9">
        <v>0</v>
      </c>
      <c r="L100" s="9">
        <f t="shared" si="42"/>
        <v>1</v>
      </c>
      <c r="M100" s="9">
        <f t="shared" si="43"/>
        <v>1</v>
      </c>
      <c r="N100" s="77" t="s">
        <v>32</v>
      </c>
      <c r="O100" s="48">
        <v>2</v>
      </c>
    </row>
    <row r="101" spans="1:15" ht="24.95" customHeight="1" x14ac:dyDescent="0.2">
      <c r="A101" s="38"/>
      <c r="B101" s="18"/>
      <c r="C101" s="43"/>
      <c r="D101" s="4" t="s">
        <v>80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1</v>
      </c>
      <c r="K101" s="9">
        <v>0</v>
      </c>
      <c r="L101" s="9">
        <f t="shared" ref="L101" si="44">SUM(F101,H101,J101)</f>
        <v>1</v>
      </c>
      <c r="M101" s="9">
        <f t="shared" ref="M101" si="45">SUM(K101:L101)</f>
        <v>1</v>
      </c>
      <c r="N101" s="81" t="s">
        <v>71</v>
      </c>
      <c r="O101" s="74">
        <v>1</v>
      </c>
    </row>
    <row r="102" spans="1:15" ht="24.95" customHeight="1" x14ac:dyDescent="0.2">
      <c r="A102" s="38"/>
      <c r="B102" s="18"/>
      <c r="C102" s="43"/>
      <c r="D102" s="53"/>
      <c r="E102" s="52"/>
      <c r="F102" s="52"/>
      <c r="G102" s="52"/>
      <c r="H102" s="52"/>
      <c r="I102" s="52"/>
      <c r="J102" s="52"/>
      <c r="K102" s="52"/>
      <c r="L102" s="52"/>
      <c r="M102" s="54"/>
      <c r="N102" s="81" t="s">
        <v>69</v>
      </c>
      <c r="O102" s="74">
        <v>2</v>
      </c>
    </row>
    <row r="103" spans="1:15" ht="24.95" customHeight="1" x14ac:dyDescent="0.2">
      <c r="A103" s="41"/>
      <c r="B103" s="18"/>
      <c r="C103" s="43"/>
      <c r="D103" s="16"/>
      <c r="E103" s="66"/>
      <c r="F103" s="66"/>
      <c r="G103" s="66"/>
      <c r="H103" s="66"/>
      <c r="I103" s="66"/>
      <c r="J103" s="66"/>
      <c r="K103" s="66"/>
      <c r="L103" s="66"/>
      <c r="M103" s="21"/>
      <c r="N103" s="63" t="s">
        <v>8</v>
      </c>
      <c r="O103" s="50">
        <f>SUM(O97:O102)</f>
        <v>9</v>
      </c>
    </row>
    <row r="104" spans="1:15" ht="24.95" customHeight="1" x14ac:dyDescent="0.2">
      <c r="A104" s="44" t="s">
        <v>14</v>
      </c>
      <c r="B104" s="45"/>
      <c r="C104" s="45"/>
      <c r="D104" s="46"/>
      <c r="E104" s="17">
        <f>SUM(E3,E15,E19,E27,E39,E34,E64,E54,E83,E92,E97)</f>
        <v>0</v>
      </c>
      <c r="F104" s="17">
        <f t="shared" ref="F104:J104" si="46">SUM(F3,F15,F19,F27,F39,F34,F64,F54,F83,F92,F97)</f>
        <v>10</v>
      </c>
      <c r="G104" s="17">
        <f t="shared" si="46"/>
        <v>0</v>
      </c>
      <c r="H104" s="17">
        <f t="shared" si="46"/>
        <v>20</v>
      </c>
      <c r="I104" s="17">
        <f t="shared" si="46"/>
        <v>2</v>
      </c>
      <c r="J104" s="17">
        <f t="shared" si="46"/>
        <v>74</v>
      </c>
      <c r="K104" s="17">
        <f>SUM(E104,G104,I104)</f>
        <v>2</v>
      </c>
      <c r="L104" s="17">
        <f>SUM(F104,H104,J104)</f>
        <v>104</v>
      </c>
      <c r="M104" s="17">
        <f>SUM(K104:L104)</f>
        <v>106</v>
      </c>
      <c r="N104" s="84" t="s">
        <v>15</v>
      </c>
      <c r="O104" s="86">
        <f>SUM(O14,O82,O53,O33,O63,O38,O26,O18,O91,O96,O103)</f>
        <v>130</v>
      </c>
    </row>
    <row r="105" spans="1:15" ht="59.25" customHeight="1" x14ac:dyDescent="0.2">
      <c r="A105" s="88" t="s">
        <v>97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90"/>
      <c r="N105" s="85"/>
      <c r="O105" s="87"/>
    </row>
  </sheetData>
  <sortState ref="N3:O16">
    <sortCondition descending="1" ref="O3"/>
  </sortState>
  <mergeCells count="9">
    <mergeCell ref="N104:N105"/>
    <mergeCell ref="O104:O105"/>
    <mergeCell ref="A105:M105"/>
    <mergeCell ref="K1:L1"/>
    <mergeCell ref="M2:O2"/>
    <mergeCell ref="E1:F1"/>
    <mergeCell ref="G1:H1"/>
    <mergeCell ref="I1:J1"/>
    <mergeCell ref="C53:D53"/>
  </mergeCells>
  <printOptions horizontalCentered="1"/>
  <pageMargins left="0.70866141732283472" right="0.70866141732283472" top="1.7322834645669292" bottom="0.74803149606299213" header="0.31496062992125984" footer="0.31496062992125984"/>
  <pageSetup scale="53" orientation="landscape" r:id="rId1"/>
  <headerFooter>
    <oddHeader>&amp;L&amp;G&amp;C&amp;"Neo Sans Pro,Normal"&amp;12Estadística penitenciaria población indígena
Periodo: Enero - Abril 2019</oddHeader>
    <oddFooter>&amp;L&amp;"Neo Sans Pro,Normal"&amp;F&amp;C&amp;"Neo Sans Pro,Normal"&amp;D&amp;R&amp;"Neo Sans Pro,Normal"Página &amp;P</oddFooter>
  </headerFooter>
  <rowBreaks count="3" manualBreakCount="3">
    <brk id="33" max="14" man="1"/>
    <brk id="63" max="16383" man="1"/>
    <brk id="9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topLeftCell="A13" zoomScale="190" zoomScaleNormal="130" zoomScaleSheetLayoutView="190" workbookViewId="0">
      <selection activeCell="I10" sqref="I10"/>
    </sheetView>
  </sheetViews>
  <sheetFormatPr baseColWidth="10" defaultRowHeight="12.75" x14ac:dyDescent="0.2"/>
  <cols>
    <col min="1" max="1" width="17.140625" style="22" customWidth="1"/>
    <col min="2" max="7" width="5.7109375" style="22" customWidth="1"/>
    <col min="8" max="8" width="6.85546875" style="22" customWidth="1"/>
    <col min="9" max="16384" width="11.42578125" style="22"/>
  </cols>
  <sheetData>
    <row r="1" spans="1:10" ht="26.25" customHeight="1" x14ac:dyDescent="0.2">
      <c r="A1" s="99" t="s">
        <v>20</v>
      </c>
      <c r="B1" s="99"/>
      <c r="C1" s="99"/>
      <c r="D1" s="99"/>
      <c r="E1" s="99"/>
      <c r="F1" s="99"/>
      <c r="G1" s="99"/>
      <c r="H1" s="99"/>
    </row>
    <row r="2" spans="1:10" ht="7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10" ht="15" customHeight="1" x14ac:dyDescent="0.2">
      <c r="A3" s="101" t="s">
        <v>0</v>
      </c>
      <c r="B3" s="23" t="s">
        <v>21</v>
      </c>
      <c r="C3" s="24" t="s">
        <v>22</v>
      </c>
      <c r="D3" s="24" t="s">
        <v>23</v>
      </c>
      <c r="E3" s="24" t="s">
        <v>41</v>
      </c>
      <c r="F3" s="24" t="s">
        <v>68</v>
      </c>
      <c r="G3" s="24" t="s">
        <v>81</v>
      </c>
      <c r="H3" s="102" t="s">
        <v>26</v>
      </c>
    </row>
    <row r="4" spans="1:10" ht="15" customHeight="1" x14ac:dyDescent="0.2">
      <c r="A4" s="101"/>
      <c r="B4" s="104">
        <v>2019</v>
      </c>
      <c r="C4" s="105"/>
      <c r="D4" s="105"/>
      <c r="E4" s="105"/>
      <c r="F4" s="105"/>
      <c r="G4" s="106"/>
      <c r="H4" s="103"/>
    </row>
    <row r="5" spans="1:10" ht="26.1" customHeight="1" x14ac:dyDescent="0.2">
      <c r="A5" s="25" t="s">
        <v>1</v>
      </c>
      <c r="B5" s="26">
        <v>0</v>
      </c>
      <c r="C5" s="26">
        <v>0</v>
      </c>
      <c r="D5" s="26">
        <v>1</v>
      </c>
      <c r="E5" s="26">
        <v>0</v>
      </c>
      <c r="F5" s="26">
        <v>0</v>
      </c>
      <c r="G5" s="26">
        <v>0</v>
      </c>
      <c r="H5" s="27">
        <f>SUM(B5:G5)</f>
        <v>1</v>
      </c>
      <c r="J5" s="28"/>
    </row>
    <row r="6" spans="1:10" ht="26.1" customHeight="1" x14ac:dyDescent="0.2">
      <c r="A6" s="25" t="s">
        <v>2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1</v>
      </c>
      <c r="H6" s="27">
        <f t="shared" ref="H6:H14" si="0">SUM(B6:G6)</f>
        <v>1</v>
      </c>
      <c r="J6" s="28"/>
    </row>
    <row r="7" spans="1:10" ht="26.1" customHeight="1" x14ac:dyDescent="0.2">
      <c r="A7" s="25" t="s">
        <v>3</v>
      </c>
      <c r="B7" s="26">
        <v>0</v>
      </c>
      <c r="C7" s="26">
        <v>0</v>
      </c>
      <c r="D7" s="26">
        <v>0</v>
      </c>
      <c r="E7" s="26">
        <v>1</v>
      </c>
      <c r="F7" s="26">
        <v>1</v>
      </c>
      <c r="G7" s="26">
        <v>1</v>
      </c>
      <c r="H7" s="27">
        <f t="shared" si="0"/>
        <v>3</v>
      </c>
      <c r="J7" s="28"/>
    </row>
    <row r="8" spans="1:10" ht="26.1" customHeight="1" x14ac:dyDescent="0.2">
      <c r="A8" s="25" t="s">
        <v>4</v>
      </c>
      <c r="B8" s="26">
        <v>0</v>
      </c>
      <c r="C8" s="26">
        <v>0</v>
      </c>
      <c r="D8" s="26">
        <v>1</v>
      </c>
      <c r="E8" s="26">
        <v>0</v>
      </c>
      <c r="F8" s="26">
        <v>0</v>
      </c>
      <c r="G8" s="26">
        <v>0</v>
      </c>
      <c r="H8" s="27">
        <f t="shared" si="0"/>
        <v>1</v>
      </c>
      <c r="J8" s="29"/>
    </row>
    <row r="9" spans="1:10" ht="26.1" customHeight="1" x14ac:dyDescent="0.2">
      <c r="A9" s="25" t="s">
        <v>5</v>
      </c>
      <c r="B9" s="26">
        <v>0</v>
      </c>
      <c r="C9" s="26">
        <v>0</v>
      </c>
      <c r="D9" s="26">
        <v>0</v>
      </c>
      <c r="E9" s="26">
        <v>0</v>
      </c>
      <c r="F9" s="26">
        <v>1</v>
      </c>
      <c r="G9" s="26">
        <v>0</v>
      </c>
      <c r="H9" s="27">
        <f t="shared" si="0"/>
        <v>1</v>
      </c>
      <c r="J9" s="28"/>
    </row>
    <row r="10" spans="1:10" ht="26.1" customHeight="1" x14ac:dyDescent="0.2">
      <c r="A10" s="25" t="s">
        <v>6</v>
      </c>
      <c r="B10" s="26">
        <v>0</v>
      </c>
      <c r="C10" s="26">
        <v>0</v>
      </c>
      <c r="D10" s="26">
        <v>0</v>
      </c>
      <c r="E10" s="26">
        <v>1</v>
      </c>
      <c r="F10" s="26">
        <v>0</v>
      </c>
      <c r="G10" s="26">
        <v>0</v>
      </c>
      <c r="H10" s="27">
        <f t="shared" si="0"/>
        <v>1</v>
      </c>
      <c r="J10" s="28"/>
    </row>
    <row r="11" spans="1:10" ht="26.1" customHeight="1" x14ac:dyDescent="0.2">
      <c r="A11" s="25" t="s">
        <v>27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1</v>
      </c>
      <c r="H11" s="27">
        <f t="shared" si="0"/>
        <v>1</v>
      </c>
      <c r="J11" s="28"/>
    </row>
    <row r="12" spans="1:10" ht="26.1" customHeight="1" x14ac:dyDescent="0.2">
      <c r="A12" s="25" t="s">
        <v>28</v>
      </c>
      <c r="B12" s="26">
        <v>0</v>
      </c>
      <c r="C12" s="26">
        <v>0</v>
      </c>
      <c r="D12" s="26">
        <v>1</v>
      </c>
      <c r="E12" s="26">
        <v>1</v>
      </c>
      <c r="F12" s="26">
        <v>0</v>
      </c>
      <c r="G12" s="26">
        <v>0</v>
      </c>
      <c r="H12" s="27">
        <f t="shared" si="0"/>
        <v>2</v>
      </c>
      <c r="J12" s="29"/>
    </row>
    <row r="13" spans="1:10" ht="26.1" customHeight="1" x14ac:dyDescent="0.2">
      <c r="A13" s="25" t="s">
        <v>7</v>
      </c>
      <c r="B13" s="26">
        <v>0</v>
      </c>
      <c r="C13" s="26">
        <v>0</v>
      </c>
      <c r="D13" s="26">
        <v>0</v>
      </c>
      <c r="E13" s="26">
        <v>0</v>
      </c>
      <c r="F13" s="26">
        <v>1</v>
      </c>
      <c r="G13" s="26">
        <v>0</v>
      </c>
      <c r="H13" s="27">
        <f t="shared" si="0"/>
        <v>1</v>
      </c>
      <c r="J13" s="28"/>
    </row>
    <row r="14" spans="1:10" ht="26.1" customHeight="1" x14ac:dyDescent="0.2">
      <c r="A14" s="25" t="s">
        <v>24</v>
      </c>
      <c r="B14" s="26">
        <v>0</v>
      </c>
      <c r="C14" s="26">
        <v>0</v>
      </c>
      <c r="D14" s="26">
        <v>0</v>
      </c>
      <c r="E14" s="26">
        <v>1</v>
      </c>
      <c r="F14" s="26">
        <v>1</v>
      </c>
      <c r="G14" s="26">
        <v>0</v>
      </c>
      <c r="H14" s="27">
        <f t="shared" si="0"/>
        <v>2</v>
      </c>
      <c r="J14" s="30"/>
    </row>
    <row r="15" spans="1:10" ht="26.1" customHeight="1" x14ac:dyDescent="0.2">
      <c r="A15" s="31" t="s">
        <v>8</v>
      </c>
      <c r="B15" s="32">
        <f>SUM(B5:B14)</f>
        <v>0</v>
      </c>
      <c r="C15" s="32">
        <f t="shared" ref="C15:G15" si="1">SUM(C5:C14)</f>
        <v>0</v>
      </c>
      <c r="D15" s="32">
        <f t="shared" si="1"/>
        <v>3</v>
      </c>
      <c r="E15" s="32">
        <f t="shared" si="1"/>
        <v>4</v>
      </c>
      <c r="F15" s="32">
        <f t="shared" si="1"/>
        <v>4</v>
      </c>
      <c r="G15" s="32">
        <f t="shared" si="1"/>
        <v>3</v>
      </c>
      <c r="H15" s="32">
        <f>SUM(H5:H14)</f>
        <v>14</v>
      </c>
      <c r="J15" s="33"/>
    </row>
  </sheetData>
  <mergeCells count="5">
    <mergeCell ref="A1:H1"/>
    <mergeCell ref="A2:H2"/>
    <mergeCell ref="A3:A4"/>
    <mergeCell ref="H3:H4"/>
    <mergeCell ref="B4:G4"/>
  </mergeCells>
  <printOptions horizontalCentered="1"/>
  <pageMargins left="0.78740157480314965" right="0.78740157480314965" top="1.5748031496062993" bottom="0.98425196850393704" header="0" footer="0"/>
  <pageSetup scale="117" orientation="landscape" r:id="rId1"/>
  <headerFooter alignWithMargins="0">
    <oddHeader>&amp;L&amp;G</oddHeader>
    <oddFooter>&amp;C&amp;"Neo Sans Pro,Normal"&amp;A&amp;RPágina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Visita car primer trimestre</vt:lpstr>
      <vt:lpstr>Estadística Visitas carcelarias</vt:lpstr>
      <vt:lpstr>'Estadística Visitas carcelarias'!Área_de_impresión</vt:lpstr>
      <vt:lpstr>'Estadística Visitas carcelarias'!Títulos_a_imprimir</vt:lpstr>
      <vt:lpstr>'Visita car primer trimestre'!Títulos_a_imprimir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2019-05-30T23:35:28Z</cp:lastPrinted>
  <dcterms:created xsi:type="dcterms:W3CDTF">2016-08-01T16:57:23Z</dcterms:created>
  <dcterms:modified xsi:type="dcterms:W3CDTF">2019-07-12T16:02:53Z</dcterms:modified>
</cp:coreProperties>
</file>